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中咨信息化\公司内网\国内GDP等\"/>
    </mc:Choice>
  </mc:AlternateContent>
  <bookViews>
    <workbookView xWindow="0" yWindow="0" windowWidth="20490" windowHeight="721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4" i="2" l="1"/>
  <c r="B34" i="2"/>
  <c r="B33" i="2"/>
  <c r="C33" i="2"/>
  <c r="C32" i="2"/>
  <c r="B32" i="2"/>
  <c r="E32" i="2" s="1"/>
  <c r="B31" i="2"/>
  <c r="E31" i="2" s="1"/>
  <c r="C31" i="2"/>
  <c r="C30" i="2"/>
  <c r="B30" i="2"/>
  <c r="B29" i="2"/>
  <c r="E29" i="2" s="1"/>
  <c r="C29" i="2"/>
  <c r="C28" i="2"/>
  <c r="B28" i="2"/>
  <c r="B27" i="2"/>
  <c r="E27" i="2" s="1"/>
  <c r="C27" i="2"/>
  <c r="C26" i="2"/>
  <c r="B26" i="2"/>
  <c r="C25" i="2"/>
  <c r="B25" i="2"/>
  <c r="B24" i="2"/>
  <c r="C24" i="2"/>
  <c r="C23" i="2"/>
  <c r="B23" i="2"/>
  <c r="E24" i="2"/>
  <c r="E25" i="2"/>
  <c r="E26" i="2"/>
  <c r="E30" i="2"/>
  <c r="E33" i="2"/>
  <c r="E34" i="2"/>
  <c r="E22" i="2"/>
  <c r="C22" i="2"/>
  <c r="B22" i="2"/>
  <c r="C14" i="2"/>
  <c r="E14" i="2" s="1"/>
  <c r="B14" i="2"/>
  <c r="B13" i="2"/>
  <c r="C13" i="2"/>
  <c r="C12" i="2"/>
  <c r="E12" i="2" s="1"/>
  <c r="B12" i="2"/>
  <c r="E9" i="2"/>
  <c r="E10" i="2"/>
  <c r="E11" i="2"/>
  <c r="E8" i="2"/>
  <c r="C11" i="2"/>
  <c r="B11" i="2"/>
  <c r="C10" i="2"/>
  <c r="B10" i="2"/>
  <c r="C9" i="2"/>
  <c r="B9" i="2"/>
  <c r="C8" i="2"/>
  <c r="B8" i="2"/>
  <c r="E28" i="2" l="1"/>
  <c r="E23" i="2"/>
  <c r="E13" i="2"/>
</calcChain>
</file>

<file path=xl/sharedStrings.xml><?xml version="1.0" encoding="utf-8"?>
<sst xmlns="http://schemas.openxmlformats.org/spreadsheetml/2006/main" count="266" uniqueCount="108">
  <si>
    <t>国家统计局</t>
  </si>
  <si>
    <r>
      <t> </t>
    </r>
    <r>
      <rPr>
        <sz val="12"/>
        <color rgb="FF000000"/>
        <rFont val="宋体"/>
        <family val="3"/>
        <charset val="134"/>
      </rPr>
      <t>　　第三次全国时间利用调查在调查范围、调查对象、调查内容、调查方式上都基于前两次调查进行了优化，调查范围首次扩大到</t>
    </r>
    <r>
      <rPr>
        <sz val="12"/>
        <color rgb="FF000000"/>
        <rFont val="Times New Roman"/>
        <family val="1"/>
      </rPr>
      <t>31</t>
    </r>
    <r>
      <rPr>
        <sz val="12"/>
        <color rgb="FF000000"/>
        <rFont val="宋体"/>
        <family val="3"/>
        <charset val="134"/>
      </rPr>
      <t>个省（区、市）及新疆生产建设兵团，调查对象首次增加</t>
    </r>
    <r>
      <rPr>
        <sz val="12"/>
        <color rgb="FF000000"/>
        <rFont val="Times New Roman"/>
        <family val="1"/>
      </rPr>
      <t>6</t>
    </r>
    <r>
      <rPr>
        <sz val="12"/>
        <color rgb="FF000000"/>
        <rFont val="宋体"/>
        <family val="3"/>
        <charset val="134"/>
      </rPr>
      <t>—</t>
    </r>
    <r>
      <rPr>
        <sz val="12"/>
        <color rgb="FF000000"/>
        <rFont val="Times New Roman"/>
        <family val="1"/>
      </rPr>
      <t>14</t>
    </r>
    <r>
      <rPr>
        <sz val="12"/>
        <color rgb="FF000000"/>
        <rFont val="宋体"/>
        <family val="3"/>
        <charset val="134"/>
      </rPr>
      <t>周岁人员，居民活动类别扩展至</t>
    </r>
    <r>
      <rPr>
        <sz val="12"/>
        <color rgb="FF000000"/>
        <rFont val="Times New Roman"/>
        <family val="1"/>
      </rPr>
      <t>34</t>
    </r>
    <r>
      <rPr>
        <sz val="12"/>
        <color rgb="FF000000"/>
        <rFont val="宋体"/>
        <family val="3"/>
        <charset val="134"/>
      </rPr>
      <t>个，并首次采取手机小程序自主填报方式开展调查，以便更加全面、准确地反映我国居民时间利用情况。根据第三次全国时间利用调查结果，现将我国居民一天的时间利用数据公布如下：</t>
    </r>
  </si>
  <si>
    <r>
      <t>（按一周</t>
    </r>
    <r>
      <rPr>
        <sz val="12"/>
        <color rgb="FF000000"/>
        <rFont val="Times New Roman"/>
        <family val="1"/>
      </rPr>
      <t>7</t>
    </r>
    <r>
      <rPr>
        <sz val="12"/>
        <color rgb="FF000000"/>
        <rFont val="宋体"/>
        <family val="3"/>
        <charset val="134"/>
      </rPr>
      <t>天计算的每日活动）</t>
    </r>
  </si>
  <si>
    <t> </t>
  </si>
  <si>
    <t>主要活动领域</t>
  </si>
  <si>
    <t>居民每日</t>
  </si>
  <si>
    <t>平均时间</t>
  </si>
  <si>
    <t>参与者每日</t>
  </si>
  <si>
    <t>活动</t>
  </si>
  <si>
    <t>参与率</t>
  </si>
  <si>
    <r>
      <t>（</t>
    </r>
    <r>
      <rPr>
        <sz val="12"/>
        <color theme="1"/>
        <rFont val="Times New Roman"/>
        <family val="1"/>
      </rPr>
      <t>%</t>
    </r>
    <r>
      <rPr>
        <sz val="12"/>
        <color theme="1"/>
        <rFont val="宋体"/>
        <family val="3"/>
        <charset val="134"/>
      </rPr>
      <t>）</t>
    </r>
  </si>
  <si>
    <t>一、个人生理必需活动领域</t>
  </si>
  <si>
    <r>
      <t>12</t>
    </r>
    <r>
      <rPr>
        <sz val="12"/>
        <color theme="1"/>
        <rFont val="宋体"/>
        <family val="3"/>
        <charset val="134"/>
      </rPr>
      <t>小时</t>
    </r>
    <r>
      <rPr>
        <sz val="12"/>
        <color theme="1"/>
        <rFont val="Times New Roman"/>
        <family val="1"/>
      </rPr>
      <t>27</t>
    </r>
    <r>
      <rPr>
        <sz val="12"/>
        <color theme="1"/>
        <rFont val="宋体"/>
        <family val="3"/>
        <charset val="134"/>
      </rPr>
      <t>分钟</t>
    </r>
  </si>
  <si>
    <t>二、有酬劳动领域</t>
  </si>
  <si>
    <r>
      <t>3</t>
    </r>
    <r>
      <rPr>
        <sz val="12"/>
        <color theme="1"/>
        <rFont val="宋体"/>
        <family val="3"/>
        <charset val="134"/>
      </rPr>
      <t>小时</t>
    </r>
    <r>
      <rPr>
        <sz val="12"/>
        <color theme="1"/>
        <rFont val="Times New Roman"/>
        <family val="1"/>
      </rPr>
      <t>27</t>
    </r>
    <r>
      <rPr>
        <sz val="12"/>
        <color theme="1"/>
        <rFont val="宋体"/>
        <family val="3"/>
        <charset val="134"/>
      </rPr>
      <t>分钟</t>
    </r>
  </si>
  <si>
    <r>
      <t>6</t>
    </r>
    <r>
      <rPr>
        <sz val="12"/>
        <color theme="1"/>
        <rFont val="宋体"/>
        <family val="3"/>
        <charset val="134"/>
      </rPr>
      <t>小时</t>
    </r>
    <r>
      <rPr>
        <sz val="12"/>
        <color theme="1"/>
        <rFont val="Times New Roman"/>
        <family val="1"/>
      </rPr>
      <t>23</t>
    </r>
    <r>
      <rPr>
        <sz val="12"/>
        <color theme="1"/>
        <rFont val="宋体"/>
        <family val="3"/>
        <charset val="134"/>
      </rPr>
      <t>分钟</t>
    </r>
  </si>
  <si>
    <t>三、无酬劳动领域</t>
  </si>
  <si>
    <r>
      <t>2</t>
    </r>
    <r>
      <rPr>
        <sz val="12"/>
        <color theme="1"/>
        <rFont val="宋体"/>
        <family val="3"/>
        <charset val="134"/>
      </rPr>
      <t>小时</t>
    </r>
    <r>
      <rPr>
        <sz val="12"/>
        <color theme="1"/>
        <rFont val="Times New Roman"/>
        <family val="1"/>
      </rPr>
      <t>5</t>
    </r>
    <r>
      <rPr>
        <sz val="12"/>
        <color theme="1"/>
        <rFont val="宋体"/>
        <family val="3"/>
        <charset val="134"/>
      </rPr>
      <t>分钟</t>
    </r>
  </si>
  <si>
    <r>
      <t>2</t>
    </r>
    <r>
      <rPr>
        <sz val="12"/>
        <color theme="1"/>
        <rFont val="宋体"/>
        <family val="3"/>
        <charset val="134"/>
      </rPr>
      <t>小时</t>
    </r>
    <r>
      <rPr>
        <sz val="12"/>
        <color theme="1"/>
        <rFont val="Times New Roman"/>
        <family val="1"/>
      </rPr>
      <t>45</t>
    </r>
    <r>
      <rPr>
        <sz val="12"/>
        <color theme="1"/>
        <rFont val="宋体"/>
        <family val="3"/>
        <charset val="134"/>
      </rPr>
      <t>分钟</t>
    </r>
  </si>
  <si>
    <t>四、个人自由支配活动领域</t>
  </si>
  <si>
    <r>
      <t>3</t>
    </r>
    <r>
      <rPr>
        <sz val="12"/>
        <color theme="1"/>
        <rFont val="宋体"/>
        <family val="3"/>
        <charset val="134"/>
      </rPr>
      <t>小时</t>
    </r>
    <r>
      <rPr>
        <sz val="12"/>
        <color theme="1"/>
        <rFont val="Times New Roman"/>
        <family val="1"/>
      </rPr>
      <t>24</t>
    </r>
    <r>
      <rPr>
        <sz val="12"/>
        <color theme="1"/>
        <rFont val="宋体"/>
        <family val="3"/>
        <charset val="134"/>
      </rPr>
      <t>分钟</t>
    </r>
  </si>
  <si>
    <r>
      <t>3</t>
    </r>
    <r>
      <rPr>
        <sz val="12"/>
        <color theme="1"/>
        <rFont val="宋体"/>
        <family val="3"/>
        <charset val="134"/>
      </rPr>
      <t>小时</t>
    </r>
    <r>
      <rPr>
        <sz val="12"/>
        <color theme="1"/>
        <rFont val="Times New Roman"/>
        <family val="1"/>
      </rPr>
      <t>30</t>
    </r>
    <r>
      <rPr>
        <sz val="12"/>
        <color theme="1"/>
        <rFont val="宋体"/>
        <family val="3"/>
        <charset val="134"/>
      </rPr>
      <t>分钟</t>
    </r>
  </si>
  <si>
    <t>五、学习培训领域</t>
  </si>
  <si>
    <r>
      <t>1</t>
    </r>
    <r>
      <rPr>
        <sz val="12"/>
        <color theme="1"/>
        <rFont val="宋体"/>
        <family val="3"/>
        <charset val="134"/>
      </rPr>
      <t>小时</t>
    </r>
    <r>
      <rPr>
        <sz val="12"/>
        <color theme="1"/>
        <rFont val="Times New Roman"/>
        <family val="1"/>
      </rPr>
      <t>47</t>
    </r>
    <r>
      <rPr>
        <sz val="12"/>
        <color theme="1"/>
        <rFont val="宋体"/>
        <family val="3"/>
        <charset val="134"/>
      </rPr>
      <t>分钟</t>
    </r>
  </si>
  <si>
    <r>
      <t>7</t>
    </r>
    <r>
      <rPr>
        <sz val="12"/>
        <color theme="1"/>
        <rFont val="宋体"/>
        <family val="3"/>
        <charset val="134"/>
      </rPr>
      <t>小时</t>
    </r>
    <r>
      <rPr>
        <sz val="12"/>
        <color theme="1"/>
        <rFont val="Times New Roman"/>
        <family val="1"/>
      </rPr>
      <t>9</t>
    </r>
    <r>
      <rPr>
        <sz val="12"/>
        <color theme="1"/>
        <rFont val="宋体"/>
        <family val="3"/>
        <charset val="134"/>
      </rPr>
      <t>分钟</t>
    </r>
  </si>
  <si>
    <t>六、交通活动领域</t>
  </si>
  <si>
    <r>
      <t>0</t>
    </r>
    <r>
      <rPr>
        <sz val="12"/>
        <color theme="1"/>
        <rFont val="宋体"/>
        <family val="3"/>
        <charset val="134"/>
      </rPr>
      <t>小时</t>
    </r>
    <r>
      <rPr>
        <sz val="12"/>
        <color theme="1"/>
        <rFont val="Times New Roman"/>
        <family val="1"/>
      </rPr>
      <t>50</t>
    </r>
    <r>
      <rPr>
        <sz val="12"/>
        <color theme="1"/>
        <rFont val="宋体"/>
        <family val="3"/>
        <charset val="134"/>
      </rPr>
      <t>分钟</t>
    </r>
  </si>
  <si>
    <r>
      <t>1</t>
    </r>
    <r>
      <rPr>
        <sz val="12"/>
        <color theme="1"/>
        <rFont val="宋体"/>
        <family val="3"/>
        <charset val="134"/>
      </rPr>
      <t>小时</t>
    </r>
    <r>
      <rPr>
        <sz val="12"/>
        <color theme="1"/>
        <rFont val="Times New Roman"/>
        <family val="1"/>
      </rPr>
      <t>2</t>
    </r>
    <r>
      <rPr>
        <sz val="12"/>
        <color theme="1"/>
        <rFont val="宋体"/>
        <family val="3"/>
        <charset val="134"/>
      </rPr>
      <t>分钟</t>
    </r>
  </si>
  <si>
    <t>互联网使用</t>
  </si>
  <si>
    <r>
      <t>5</t>
    </r>
    <r>
      <rPr>
        <sz val="12"/>
        <color theme="1"/>
        <rFont val="宋体"/>
        <family val="3"/>
        <charset val="134"/>
      </rPr>
      <t>小时</t>
    </r>
    <r>
      <rPr>
        <sz val="12"/>
        <color theme="1"/>
        <rFont val="Times New Roman"/>
        <family val="1"/>
      </rPr>
      <t>37</t>
    </r>
    <r>
      <rPr>
        <sz val="12"/>
        <color theme="1"/>
        <rFont val="宋体"/>
        <family val="3"/>
        <charset val="134"/>
      </rPr>
      <t>分钟</t>
    </r>
  </si>
  <si>
    <r>
      <t>6</t>
    </r>
    <r>
      <rPr>
        <sz val="12"/>
        <color theme="1"/>
        <rFont val="宋体"/>
        <family val="3"/>
        <charset val="134"/>
      </rPr>
      <t>小时</t>
    </r>
    <r>
      <rPr>
        <sz val="12"/>
        <color theme="1"/>
        <rFont val="Times New Roman"/>
        <family val="1"/>
      </rPr>
      <t>3</t>
    </r>
    <r>
      <rPr>
        <sz val="12"/>
        <color theme="1"/>
        <rFont val="宋体"/>
        <family val="3"/>
        <charset val="134"/>
      </rPr>
      <t>分钟</t>
    </r>
  </si>
  <si>
    <t>主要活动大类</t>
  </si>
  <si>
    <r>
      <t>1.</t>
    </r>
    <r>
      <rPr>
        <sz val="12"/>
        <color theme="1"/>
        <rFont val="宋体"/>
        <family val="3"/>
        <charset val="134"/>
      </rPr>
      <t>睡觉休息活动</t>
    </r>
  </si>
  <si>
    <r>
      <t>9</t>
    </r>
    <r>
      <rPr>
        <sz val="12"/>
        <color theme="1"/>
        <rFont val="宋体"/>
        <family val="3"/>
        <charset val="134"/>
      </rPr>
      <t>小时</t>
    </r>
    <r>
      <rPr>
        <sz val="12"/>
        <color theme="1"/>
        <rFont val="Times New Roman"/>
        <family val="1"/>
      </rPr>
      <t>46</t>
    </r>
    <r>
      <rPr>
        <sz val="12"/>
        <color theme="1"/>
        <rFont val="宋体"/>
        <family val="3"/>
        <charset val="134"/>
      </rPr>
      <t>分钟</t>
    </r>
  </si>
  <si>
    <r>
      <t>2.</t>
    </r>
    <r>
      <rPr>
        <sz val="12"/>
        <color theme="1"/>
        <rFont val="宋体"/>
        <family val="3"/>
        <charset val="134"/>
      </rPr>
      <t>个人卫生护理活动</t>
    </r>
  </si>
  <si>
    <r>
      <t>0</t>
    </r>
    <r>
      <rPr>
        <sz val="12"/>
        <color theme="1"/>
        <rFont val="宋体"/>
        <family val="3"/>
        <charset val="134"/>
      </rPr>
      <t>小时</t>
    </r>
    <r>
      <rPr>
        <sz val="12"/>
        <color theme="1"/>
        <rFont val="Times New Roman"/>
        <family val="1"/>
      </rPr>
      <t>56</t>
    </r>
    <r>
      <rPr>
        <sz val="12"/>
        <color theme="1"/>
        <rFont val="宋体"/>
        <family val="3"/>
        <charset val="134"/>
      </rPr>
      <t>分钟</t>
    </r>
  </si>
  <si>
    <r>
      <t>3.</t>
    </r>
    <r>
      <rPr>
        <sz val="12"/>
        <color theme="1"/>
        <rFont val="宋体"/>
        <family val="3"/>
        <charset val="134"/>
      </rPr>
      <t>用餐或其他饮食活动</t>
    </r>
  </si>
  <si>
    <r>
      <t>1</t>
    </r>
    <r>
      <rPr>
        <sz val="12"/>
        <color theme="1"/>
        <rFont val="宋体"/>
        <family val="3"/>
        <charset val="134"/>
      </rPr>
      <t>小时</t>
    </r>
    <r>
      <rPr>
        <sz val="12"/>
        <color theme="1"/>
        <rFont val="Times New Roman"/>
        <family val="1"/>
      </rPr>
      <t>43</t>
    </r>
    <r>
      <rPr>
        <sz val="12"/>
        <color theme="1"/>
        <rFont val="宋体"/>
        <family val="3"/>
        <charset val="134"/>
      </rPr>
      <t>分钟</t>
    </r>
  </si>
  <si>
    <r>
      <t>4.</t>
    </r>
    <r>
      <rPr>
        <sz val="12"/>
        <color theme="1"/>
        <rFont val="宋体"/>
        <family val="3"/>
        <charset val="134"/>
      </rPr>
      <t>交通出行活动</t>
    </r>
  </si>
  <si>
    <r>
      <t>5.</t>
    </r>
    <r>
      <rPr>
        <sz val="12"/>
        <color theme="1"/>
        <rFont val="宋体"/>
        <family val="3"/>
        <charset val="134"/>
      </rPr>
      <t>劳动就业活动</t>
    </r>
  </si>
  <si>
    <r>
      <t>3</t>
    </r>
    <r>
      <rPr>
        <sz val="12"/>
        <color theme="1"/>
        <rFont val="宋体"/>
        <family val="3"/>
        <charset val="134"/>
      </rPr>
      <t>小时</t>
    </r>
    <r>
      <rPr>
        <sz val="12"/>
        <color theme="1"/>
        <rFont val="Times New Roman"/>
        <family val="1"/>
      </rPr>
      <t>28</t>
    </r>
    <r>
      <rPr>
        <sz val="12"/>
        <color theme="1"/>
        <rFont val="宋体"/>
        <family val="3"/>
        <charset val="134"/>
      </rPr>
      <t>分钟</t>
    </r>
  </si>
  <si>
    <r>
      <t>6.</t>
    </r>
    <r>
      <rPr>
        <sz val="12"/>
        <color theme="1"/>
        <rFont val="宋体"/>
        <family val="3"/>
        <charset val="134"/>
      </rPr>
      <t>学习培训活动</t>
    </r>
  </si>
  <si>
    <r>
      <t>7.</t>
    </r>
    <r>
      <rPr>
        <sz val="12"/>
        <color theme="1"/>
        <rFont val="宋体"/>
        <family val="3"/>
        <charset val="134"/>
      </rPr>
      <t>家务劳动活动</t>
    </r>
  </si>
  <si>
    <r>
      <t>1</t>
    </r>
    <r>
      <rPr>
        <sz val="12"/>
        <color theme="1"/>
        <rFont val="宋体"/>
        <family val="3"/>
        <charset val="134"/>
      </rPr>
      <t>小时</t>
    </r>
    <r>
      <rPr>
        <sz val="12"/>
        <color theme="1"/>
        <rFont val="Times New Roman"/>
        <family val="1"/>
      </rPr>
      <t>17</t>
    </r>
    <r>
      <rPr>
        <sz val="12"/>
        <color theme="1"/>
        <rFont val="宋体"/>
        <family val="3"/>
        <charset val="134"/>
      </rPr>
      <t>分钟</t>
    </r>
  </si>
  <si>
    <r>
      <t>1</t>
    </r>
    <r>
      <rPr>
        <sz val="12"/>
        <color theme="1"/>
        <rFont val="宋体"/>
        <family val="3"/>
        <charset val="134"/>
      </rPr>
      <t>小时</t>
    </r>
    <r>
      <rPr>
        <sz val="12"/>
        <color theme="1"/>
        <rFont val="Times New Roman"/>
        <family val="1"/>
      </rPr>
      <t>59</t>
    </r>
    <r>
      <rPr>
        <sz val="12"/>
        <color theme="1"/>
        <rFont val="宋体"/>
        <family val="3"/>
        <charset val="134"/>
      </rPr>
      <t>分钟</t>
    </r>
  </si>
  <si>
    <r>
      <t>8.</t>
    </r>
    <r>
      <rPr>
        <sz val="12"/>
        <color theme="1"/>
        <rFont val="宋体"/>
        <family val="3"/>
        <charset val="134"/>
      </rPr>
      <t>陪伴照料家人活动</t>
    </r>
  </si>
  <si>
    <r>
      <t>0</t>
    </r>
    <r>
      <rPr>
        <sz val="12"/>
        <color theme="1"/>
        <rFont val="宋体"/>
        <family val="3"/>
        <charset val="134"/>
      </rPr>
      <t>小时</t>
    </r>
    <r>
      <rPr>
        <sz val="12"/>
        <color theme="1"/>
        <rFont val="Times New Roman"/>
        <family val="1"/>
      </rPr>
      <t>30</t>
    </r>
    <r>
      <rPr>
        <sz val="12"/>
        <color theme="1"/>
        <rFont val="宋体"/>
        <family val="3"/>
        <charset val="134"/>
      </rPr>
      <t>分钟</t>
    </r>
  </si>
  <si>
    <r>
      <t>1</t>
    </r>
    <r>
      <rPr>
        <sz val="12"/>
        <color theme="1"/>
        <rFont val="宋体"/>
        <family val="3"/>
        <charset val="134"/>
      </rPr>
      <t>小时</t>
    </r>
    <r>
      <rPr>
        <sz val="12"/>
        <color theme="1"/>
        <rFont val="Times New Roman"/>
        <family val="1"/>
      </rPr>
      <t>46</t>
    </r>
    <r>
      <rPr>
        <sz val="12"/>
        <color theme="1"/>
        <rFont val="宋体"/>
        <family val="3"/>
        <charset val="134"/>
      </rPr>
      <t>分钟</t>
    </r>
  </si>
  <si>
    <r>
      <t>9.</t>
    </r>
    <r>
      <rPr>
        <sz val="12"/>
        <color theme="1"/>
        <rFont val="宋体"/>
        <family val="3"/>
        <charset val="134"/>
      </rPr>
      <t>购买商品或服务活动</t>
    </r>
  </si>
  <si>
    <r>
      <t>0</t>
    </r>
    <r>
      <rPr>
        <sz val="12"/>
        <color theme="1"/>
        <rFont val="宋体"/>
        <family val="3"/>
        <charset val="134"/>
      </rPr>
      <t>小时</t>
    </r>
    <r>
      <rPr>
        <sz val="12"/>
        <color theme="1"/>
        <rFont val="Times New Roman"/>
        <family val="1"/>
      </rPr>
      <t>15</t>
    </r>
    <r>
      <rPr>
        <sz val="12"/>
        <color theme="1"/>
        <rFont val="宋体"/>
        <family val="3"/>
        <charset val="134"/>
      </rPr>
      <t>分钟</t>
    </r>
  </si>
  <si>
    <r>
      <t>0</t>
    </r>
    <r>
      <rPr>
        <sz val="12"/>
        <color theme="1"/>
        <rFont val="宋体"/>
        <family val="3"/>
        <charset val="134"/>
      </rPr>
      <t>小时</t>
    </r>
    <r>
      <rPr>
        <sz val="12"/>
        <color theme="1"/>
        <rFont val="Times New Roman"/>
        <family val="1"/>
      </rPr>
      <t>43</t>
    </r>
    <r>
      <rPr>
        <sz val="12"/>
        <color theme="1"/>
        <rFont val="宋体"/>
        <family val="3"/>
        <charset val="134"/>
      </rPr>
      <t>分钟</t>
    </r>
  </si>
  <si>
    <r>
      <t>10.</t>
    </r>
    <r>
      <rPr>
        <sz val="12"/>
        <color theme="1"/>
        <rFont val="宋体"/>
        <family val="3"/>
        <charset val="134"/>
      </rPr>
      <t>看病就医活动</t>
    </r>
  </si>
  <si>
    <r>
      <t>0</t>
    </r>
    <r>
      <rPr>
        <sz val="12"/>
        <color theme="1"/>
        <rFont val="宋体"/>
        <family val="3"/>
        <charset val="134"/>
      </rPr>
      <t>小时</t>
    </r>
    <r>
      <rPr>
        <sz val="12"/>
        <color theme="1"/>
        <rFont val="Times New Roman"/>
        <family val="1"/>
      </rPr>
      <t>2</t>
    </r>
    <r>
      <rPr>
        <sz val="12"/>
        <color theme="1"/>
        <rFont val="宋体"/>
        <family val="3"/>
        <charset val="134"/>
      </rPr>
      <t>分钟</t>
    </r>
  </si>
  <si>
    <r>
      <t>1</t>
    </r>
    <r>
      <rPr>
        <sz val="12"/>
        <color theme="1"/>
        <rFont val="宋体"/>
        <family val="3"/>
        <charset val="134"/>
      </rPr>
      <t>小时</t>
    </r>
    <r>
      <rPr>
        <sz val="12"/>
        <color theme="1"/>
        <rFont val="Times New Roman"/>
        <family val="1"/>
      </rPr>
      <t>27</t>
    </r>
    <r>
      <rPr>
        <sz val="12"/>
        <color theme="1"/>
        <rFont val="宋体"/>
        <family val="3"/>
        <charset val="134"/>
      </rPr>
      <t>分钟</t>
    </r>
  </si>
  <si>
    <r>
      <t>11.</t>
    </r>
    <r>
      <rPr>
        <sz val="12"/>
        <color theme="1"/>
        <rFont val="宋体"/>
        <family val="3"/>
        <charset val="134"/>
      </rPr>
      <t>运动健身活动</t>
    </r>
  </si>
  <si>
    <r>
      <t>0</t>
    </r>
    <r>
      <rPr>
        <sz val="12"/>
        <color theme="1"/>
        <rFont val="宋体"/>
        <family val="3"/>
        <charset val="134"/>
      </rPr>
      <t>小时</t>
    </r>
    <r>
      <rPr>
        <sz val="12"/>
        <color theme="1"/>
        <rFont val="Times New Roman"/>
        <family val="1"/>
      </rPr>
      <t>35</t>
    </r>
    <r>
      <rPr>
        <sz val="12"/>
        <color theme="1"/>
        <rFont val="宋体"/>
        <family val="3"/>
        <charset val="134"/>
      </rPr>
      <t>分钟</t>
    </r>
  </si>
  <si>
    <r>
      <t>1</t>
    </r>
    <r>
      <rPr>
        <sz val="12"/>
        <color theme="1"/>
        <rFont val="宋体"/>
        <family val="3"/>
        <charset val="134"/>
      </rPr>
      <t>小时</t>
    </r>
    <r>
      <rPr>
        <sz val="12"/>
        <color theme="1"/>
        <rFont val="Times New Roman"/>
        <family val="1"/>
      </rPr>
      <t>10</t>
    </r>
    <r>
      <rPr>
        <sz val="12"/>
        <color theme="1"/>
        <rFont val="宋体"/>
        <family val="3"/>
        <charset val="134"/>
      </rPr>
      <t>分钟</t>
    </r>
  </si>
  <si>
    <r>
      <t>12.</t>
    </r>
    <r>
      <rPr>
        <sz val="12"/>
        <color theme="1"/>
        <rFont val="宋体"/>
        <family val="3"/>
        <charset val="134"/>
      </rPr>
      <t>文化休闲娱乐活动</t>
    </r>
  </si>
  <si>
    <r>
      <t>2</t>
    </r>
    <r>
      <rPr>
        <sz val="12"/>
        <color theme="1"/>
        <rFont val="宋体"/>
        <family val="3"/>
        <charset val="134"/>
      </rPr>
      <t>小时</t>
    </r>
    <r>
      <rPr>
        <sz val="12"/>
        <color theme="1"/>
        <rFont val="Times New Roman"/>
        <family val="1"/>
      </rPr>
      <t>33</t>
    </r>
    <r>
      <rPr>
        <sz val="12"/>
        <color theme="1"/>
        <rFont val="宋体"/>
        <family val="3"/>
        <charset val="134"/>
      </rPr>
      <t>分钟</t>
    </r>
  </si>
  <si>
    <r>
      <t>2</t>
    </r>
    <r>
      <rPr>
        <sz val="12"/>
        <color theme="1"/>
        <rFont val="宋体"/>
        <family val="3"/>
        <charset val="134"/>
      </rPr>
      <t>小时</t>
    </r>
    <r>
      <rPr>
        <sz val="12"/>
        <color theme="1"/>
        <rFont val="Times New Roman"/>
        <family val="1"/>
      </rPr>
      <t>40</t>
    </r>
    <r>
      <rPr>
        <sz val="12"/>
        <color theme="1"/>
        <rFont val="宋体"/>
        <family val="3"/>
        <charset val="134"/>
      </rPr>
      <t>分钟</t>
    </r>
  </si>
  <si>
    <r>
      <t>13.</t>
    </r>
    <r>
      <rPr>
        <sz val="12"/>
        <color theme="1"/>
        <rFont val="宋体"/>
        <family val="3"/>
        <charset val="134"/>
      </rPr>
      <t>社会交往活动</t>
    </r>
  </si>
  <si>
    <r>
      <t>0</t>
    </r>
    <r>
      <rPr>
        <sz val="12"/>
        <color theme="1"/>
        <rFont val="宋体"/>
        <family val="3"/>
        <charset val="134"/>
      </rPr>
      <t>小时</t>
    </r>
    <r>
      <rPr>
        <sz val="12"/>
        <color theme="1"/>
        <rFont val="Times New Roman"/>
        <family val="1"/>
      </rPr>
      <t>18</t>
    </r>
    <r>
      <rPr>
        <sz val="12"/>
        <color theme="1"/>
        <rFont val="宋体"/>
        <family val="3"/>
        <charset val="134"/>
      </rPr>
      <t>分钟</t>
    </r>
  </si>
  <si>
    <r>
      <t>1</t>
    </r>
    <r>
      <rPr>
        <sz val="12"/>
        <color theme="1"/>
        <rFont val="宋体"/>
        <family val="3"/>
        <charset val="134"/>
      </rPr>
      <t>小时</t>
    </r>
    <r>
      <rPr>
        <sz val="12"/>
        <color theme="1"/>
        <rFont val="Times New Roman"/>
        <family val="1"/>
      </rPr>
      <t>9</t>
    </r>
    <r>
      <rPr>
        <sz val="12"/>
        <color theme="1"/>
        <rFont val="宋体"/>
        <family val="3"/>
        <charset val="134"/>
      </rPr>
      <t>分钟</t>
    </r>
  </si>
  <si>
    <r>
      <t>（按一周</t>
    </r>
    <r>
      <rPr>
        <sz val="12"/>
        <color rgb="FF000000"/>
        <rFont val="Times New Roman"/>
        <family val="1"/>
      </rPr>
      <t>7</t>
    </r>
    <r>
      <rPr>
        <sz val="12"/>
        <color rgb="FF000000"/>
        <rFont val="宋体"/>
        <family val="3"/>
        <charset val="134"/>
      </rPr>
      <t>天计算的</t>
    </r>
    <r>
      <rPr>
        <b/>
        <sz val="12"/>
        <color rgb="FF000000"/>
        <rFont val="宋体"/>
        <family val="3"/>
        <charset val="134"/>
      </rPr>
      <t>每日</t>
    </r>
    <r>
      <rPr>
        <sz val="12"/>
        <color rgb="FF000000"/>
        <rFont val="宋体"/>
        <family val="3"/>
        <charset val="134"/>
      </rPr>
      <t>活动）</t>
    </r>
    <phoneticPr fontId="7" type="noConversion"/>
  </si>
  <si>
    <r>
      <t>附表</t>
    </r>
    <r>
      <rPr>
        <b/>
        <sz val="12"/>
        <color rgb="FF000000"/>
        <rFont val="Times New Roman"/>
        <family val="1"/>
      </rPr>
      <t>1</t>
    </r>
    <r>
      <rPr>
        <b/>
        <sz val="12"/>
        <color rgb="FF000000"/>
        <rFont val="宋体"/>
        <family val="3"/>
        <charset val="134"/>
      </rPr>
      <t>：全国居民主要</t>
    </r>
    <r>
      <rPr>
        <b/>
        <sz val="12"/>
        <color rgb="FFFF0000"/>
        <rFont val="宋体"/>
        <family val="3"/>
        <charset val="134"/>
      </rPr>
      <t>活动领域</t>
    </r>
    <r>
      <rPr>
        <b/>
        <sz val="12"/>
        <color rgb="FF000000"/>
        <rFont val="宋体"/>
        <family val="3"/>
        <charset val="134"/>
      </rPr>
      <t>时间利用情况</t>
    </r>
    <phoneticPr fontId="7" type="noConversion"/>
  </si>
  <si>
    <r>
      <t>附表</t>
    </r>
    <r>
      <rPr>
        <b/>
        <sz val="12"/>
        <color rgb="FF000000"/>
        <rFont val="Times New Roman"/>
        <family val="1"/>
      </rPr>
      <t>2</t>
    </r>
    <r>
      <rPr>
        <b/>
        <sz val="12"/>
        <color rgb="FF000000"/>
        <rFont val="宋体"/>
        <family val="3"/>
        <charset val="134"/>
      </rPr>
      <t>：全国居民主要</t>
    </r>
    <r>
      <rPr>
        <b/>
        <sz val="12"/>
        <color rgb="FFFF0000"/>
        <rFont val="宋体"/>
        <family val="3"/>
        <charset val="134"/>
      </rPr>
      <t>活动大类</t>
    </r>
    <r>
      <rPr>
        <b/>
        <sz val="12"/>
        <color rgb="FF000000"/>
        <rFont val="宋体"/>
        <family val="3"/>
        <charset val="134"/>
      </rPr>
      <t>时间利用情况</t>
    </r>
    <phoneticPr fontId="7" type="noConversion"/>
  </si>
  <si>
    <t>分钟</t>
    <phoneticPr fontId="7" type="noConversion"/>
  </si>
  <si>
    <r>
      <t>　此次调查的现场调查时间为</t>
    </r>
    <r>
      <rPr>
        <sz val="12"/>
        <color rgb="FF000000"/>
        <rFont val="Times New Roman"/>
        <family val="1"/>
      </rPr>
      <t>2024</t>
    </r>
    <r>
      <rPr>
        <sz val="12"/>
        <color rgb="FF000000"/>
        <rFont val="宋体"/>
        <family val="3"/>
        <charset val="134"/>
      </rPr>
      <t>年</t>
    </r>
    <r>
      <rPr>
        <sz val="12"/>
        <color rgb="FF000000"/>
        <rFont val="Times New Roman"/>
        <family val="1"/>
      </rPr>
      <t>5</t>
    </r>
    <r>
      <rPr>
        <sz val="12"/>
        <color rgb="FF000000"/>
        <rFont val="宋体"/>
        <family val="3"/>
        <charset val="134"/>
      </rPr>
      <t>月</t>
    </r>
    <r>
      <rPr>
        <sz val="12"/>
        <color rgb="FF000000"/>
        <rFont val="Times New Roman"/>
        <family val="1"/>
      </rPr>
      <t>11</t>
    </r>
    <r>
      <rPr>
        <sz val="12"/>
        <color rgb="FF000000"/>
        <rFont val="宋体"/>
        <family val="3"/>
        <charset val="134"/>
      </rPr>
      <t>日—</t>
    </r>
    <r>
      <rPr>
        <sz val="12"/>
        <color rgb="FF000000"/>
        <rFont val="Times New Roman"/>
        <family val="1"/>
      </rPr>
      <t>31</t>
    </r>
    <r>
      <rPr>
        <sz val="12"/>
        <color rgb="FF000000"/>
        <rFont val="宋体"/>
        <family val="3"/>
        <charset val="134"/>
      </rPr>
      <t>日，调查对象以</t>
    </r>
    <r>
      <rPr>
        <sz val="12"/>
        <color rgb="FF000000"/>
        <rFont val="Times New Roman"/>
        <family val="1"/>
      </rPr>
      <t>15</t>
    </r>
    <r>
      <rPr>
        <sz val="12"/>
        <color rgb="FF000000"/>
        <rFont val="宋体"/>
        <family val="3"/>
        <charset val="134"/>
      </rPr>
      <t>分钟为间隔，记录周一至周五其中一天、周六至周日其中一天，共两天的时间利用情况。在各地区各有关部门的大力支持下，在全国各级统计调查机构和调查员的共同努力下，在调查对象的积极配合下，第三次全国时间利用调查现场调查和主要数据处理汇总工作圆满完成。</t>
    </r>
  </si>
  <si>
    <t>　　一、科学制定方案</t>
  </si>
  <si>
    <r>
      <t> </t>
    </r>
    <r>
      <rPr>
        <sz val="12"/>
        <color rgb="FF000000"/>
        <rFont val="宋体"/>
        <family val="3"/>
        <charset val="134"/>
      </rPr>
      <t>　　根据科学性、规范性、创新性原则，国家统计局充分总结前两次时间利用调查经验，吸收借鉴国际分类标准，广泛征求多方意见，研究制定《第三次全国时间利用调查方案》，对调查各个环节的工作流程、工作任务和工作要求作出明确规定，为此次时间利用调查工作有序开展提供了制度保障。第三次全国时间利用调查在调查范围、调查对象、调查内容、调查方式上有较大变化，主要表现在调查范围更加广泛、调查对象更加全面、调查内容更加丰富、调查方式更加便捷。</t>
    </r>
  </si>
  <si>
    <t>　　二、扩大调查范围</t>
  </si>
  <si>
    <t>　　三、拓展调查对象</t>
  </si>
  <si>
    <r>
      <t> </t>
    </r>
    <r>
      <rPr>
        <sz val="12"/>
        <color rgb="FF000000"/>
        <rFont val="宋体"/>
        <family val="3"/>
        <charset val="134"/>
      </rPr>
      <t>　　第三次全国时间利用调查的调查对象为抽中调查户和该户中</t>
    </r>
    <r>
      <rPr>
        <sz val="12"/>
        <color rgb="FF000000"/>
        <rFont val="Times New Roman"/>
        <family val="1"/>
      </rPr>
      <t>6</t>
    </r>
    <r>
      <rPr>
        <sz val="12"/>
        <color rgb="FF000000"/>
        <rFont val="宋体"/>
        <family val="3"/>
        <charset val="134"/>
      </rPr>
      <t>周岁及以上常住成员，全国共调查</t>
    </r>
    <r>
      <rPr>
        <sz val="12"/>
        <color rgb="FF000000"/>
        <rFont val="Times New Roman"/>
        <family val="1"/>
      </rPr>
      <t>3.85</t>
    </r>
    <r>
      <rPr>
        <sz val="12"/>
        <color rgb="FF000000"/>
        <rFont val="宋体"/>
        <family val="3"/>
        <charset val="134"/>
      </rPr>
      <t>万户家庭、</t>
    </r>
    <r>
      <rPr>
        <sz val="12"/>
        <color rgb="FF000000"/>
        <rFont val="Times New Roman"/>
        <family val="1"/>
      </rPr>
      <t>10.7</t>
    </r>
    <r>
      <rPr>
        <sz val="12"/>
        <color rgb="FF000000"/>
        <rFont val="宋体"/>
        <family val="3"/>
        <charset val="134"/>
      </rPr>
      <t>万人，其中，男性</t>
    </r>
    <r>
      <rPr>
        <sz val="12"/>
        <color rgb="FF000000"/>
        <rFont val="Times New Roman"/>
        <family val="1"/>
      </rPr>
      <t>5.3</t>
    </r>
    <r>
      <rPr>
        <sz val="12"/>
        <color rgb="FF000000"/>
        <rFont val="宋体"/>
        <family val="3"/>
        <charset val="134"/>
      </rPr>
      <t>万人，女性</t>
    </r>
    <r>
      <rPr>
        <sz val="12"/>
        <color rgb="FF000000"/>
        <rFont val="Times New Roman"/>
        <family val="1"/>
      </rPr>
      <t>5.4</t>
    </r>
    <r>
      <rPr>
        <sz val="12"/>
        <color rgb="FF000000"/>
        <rFont val="宋体"/>
        <family val="3"/>
        <charset val="134"/>
      </rPr>
      <t>万人；城镇</t>
    </r>
    <r>
      <rPr>
        <sz val="12"/>
        <color rgb="FF000000"/>
        <rFont val="Times New Roman"/>
        <family val="1"/>
      </rPr>
      <t>6.4</t>
    </r>
    <r>
      <rPr>
        <sz val="12"/>
        <color rgb="FF000000"/>
        <rFont val="宋体"/>
        <family val="3"/>
        <charset val="134"/>
      </rPr>
      <t>万人，农村</t>
    </r>
    <r>
      <rPr>
        <sz val="12"/>
        <color rgb="FF000000"/>
        <rFont val="Times New Roman"/>
        <family val="1"/>
      </rPr>
      <t>4.3</t>
    </r>
    <r>
      <rPr>
        <sz val="12"/>
        <color rgb="FF000000"/>
        <rFont val="宋体"/>
        <family val="3"/>
        <charset val="134"/>
      </rPr>
      <t>万人。调查对象首次增加</t>
    </r>
    <r>
      <rPr>
        <sz val="12"/>
        <color rgb="FF000000"/>
        <rFont val="Times New Roman"/>
        <family val="1"/>
      </rPr>
      <t>6</t>
    </r>
    <r>
      <rPr>
        <sz val="12"/>
        <color rgb="FF000000"/>
        <rFont val="宋体"/>
        <family val="3"/>
        <charset val="134"/>
      </rPr>
      <t>—</t>
    </r>
    <r>
      <rPr>
        <sz val="12"/>
        <color rgb="FF000000"/>
        <rFont val="Times New Roman"/>
        <family val="1"/>
      </rPr>
      <t>14</t>
    </r>
    <r>
      <rPr>
        <sz val="12"/>
        <color rgb="FF000000"/>
        <rFont val="宋体"/>
        <family val="3"/>
        <charset val="134"/>
      </rPr>
      <t>周岁年龄段人员，以更好反映相关年龄段儿童学习生活方面的时间利用情况。</t>
    </r>
  </si>
  <si>
    <t>　　四、丰富调查内容</t>
  </si>
  <si>
    <r>
      <t> </t>
    </r>
    <r>
      <rPr>
        <sz val="12"/>
        <color rgb="FF000000"/>
        <rFont val="宋体"/>
        <family val="3"/>
        <charset val="134"/>
      </rPr>
      <t>　　第三次全国时间利用调查将居民一天中的活动划分为</t>
    </r>
    <r>
      <rPr>
        <sz val="12"/>
        <color rgb="FF000000"/>
        <rFont val="Times New Roman"/>
        <family val="1"/>
      </rPr>
      <t>6</t>
    </r>
    <r>
      <rPr>
        <sz val="12"/>
        <color rgb="FF000000"/>
        <rFont val="宋体"/>
        <family val="3"/>
        <charset val="134"/>
      </rPr>
      <t>个主要活动领域</t>
    </r>
    <r>
      <rPr>
        <vertAlign val="superscript"/>
        <sz val="8"/>
        <color rgb="FF000000"/>
        <rFont val="Times New Roman"/>
        <family val="1"/>
      </rPr>
      <t>[2]</t>
    </r>
    <r>
      <rPr>
        <sz val="12"/>
        <color rgb="FF000000"/>
        <rFont val="宋体"/>
        <family val="3"/>
        <charset val="134"/>
      </rPr>
      <t>、</t>
    </r>
    <r>
      <rPr>
        <sz val="12"/>
        <color rgb="FF000000"/>
        <rFont val="Times New Roman"/>
        <family val="1"/>
      </rPr>
      <t>13</t>
    </r>
    <r>
      <rPr>
        <sz val="12"/>
        <color rgb="FF000000"/>
        <rFont val="宋体"/>
        <family val="3"/>
        <charset val="134"/>
      </rPr>
      <t>个主要活动大类</t>
    </r>
    <r>
      <rPr>
        <vertAlign val="superscript"/>
        <sz val="8"/>
        <color rgb="FF000000"/>
        <rFont val="Times New Roman"/>
        <family val="1"/>
      </rPr>
      <t>[3]</t>
    </r>
    <r>
      <rPr>
        <sz val="12"/>
        <color rgb="FF000000"/>
        <rFont val="宋体"/>
        <family val="3"/>
        <charset val="134"/>
      </rPr>
      <t>。其中，在</t>
    </r>
    <r>
      <rPr>
        <sz val="12"/>
        <color rgb="FF000000"/>
        <rFont val="Times New Roman"/>
        <family val="1"/>
      </rPr>
      <t>13</t>
    </r>
    <r>
      <rPr>
        <sz val="12"/>
        <color rgb="FF000000"/>
        <rFont val="宋体"/>
        <family val="3"/>
        <charset val="134"/>
      </rPr>
      <t>个主要活动大类中有</t>
    </r>
    <r>
      <rPr>
        <sz val="12"/>
        <color rgb="FF000000"/>
        <rFont val="Times New Roman"/>
        <family val="1"/>
      </rPr>
      <t>7</t>
    </r>
    <r>
      <rPr>
        <sz val="12"/>
        <color rgb="FF000000"/>
        <rFont val="宋体"/>
        <family val="3"/>
        <charset val="134"/>
      </rPr>
      <t>个大类设置了细分项，活动类别扩展至</t>
    </r>
    <r>
      <rPr>
        <sz val="12"/>
        <color rgb="FF000000"/>
        <rFont val="Times New Roman"/>
        <family val="1"/>
      </rPr>
      <t>34</t>
    </r>
    <r>
      <rPr>
        <sz val="12"/>
        <color rgb="FF000000"/>
        <rFont val="宋体"/>
        <family val="3"/>
        <charset val="134"/>
      </rPr>
      <t>个，部分类别内涵和外延有所调整，以便更科学精准地对居民时间利用分配情况进行刻画和反映。活动类别和指标设计借鉴联合国《国际时间利用统计活动分类</t>
    </r>
    <r>
      <rPr>
        <sz val="12"/>
        <color rgb="FF000000"/>
        <rFont val="Times New Roman"/>
        <family val="1"/>
      </rPr>
      <t>2016</t>
    </r>
    <r>
      <rPr>
        <sz val="12"/>
        <color rgb="FF000000"/>
        <rFont val="宋体"/>
        <family val="3"/>
        <charset val="134"/>
      </rPr>
      <t>》《时间利用统计指南</t>
    </r>
    <r>
      <rPr>
        <sz val="12"/>
        <color rgb="FF000000"/>
        <rFont val="Times New Roman"/>
        <family val="1"/>
      </rPr>
      <t>2024</t>
    </r>
    <r>
      <rPr>
        <sz val="12"/>
        <color rgb="FF000000"/>
        <rFont val="宋体"/>
        <family val="3"/>
        <charset val="134"/>
      </rPr>
      <t>》，具有较强的国际可比性。</t>
    </r>
  </si>
  <si>
    <t>　　五、创新调查方式</t>
  </si>
  <si>
    <r>
      <t> </t>
    </r>
    <r>
      <rPr>
        <sz val="12"/>
        <color rgb="FF000000"/>
        <rFont val="宋体"/>
        <family val="3"/>
        <charset val="134"/>
      </rPr>
      <t>　　为进一步提高调查工作效率，第三次全国时间利用调查对调查方式进行创新，在全国范围内广泛应用信息化手段，使用统一的数据采集处理软件，主要采取手机小程序自主填报方式开展调查，便于调查对象尤其是在外就读学生、农村外出从业人员、临时外出（如外出旅游、出差、培训等）的人员进行填报。对于部分使用手机填报确有困难的调查对象，仍使用纸质问卷进行填报，调查员手持电子终端上门辅助完成调查。</t>
    </r>
  </si>
  <si>
    <t>　　六、确保数据质量</t>
  </si>
  <si>
    <r>
      <t> </t>
    </r>
    <r>
      <rPr>
        <sz val="12"/>
        <color rgb="FF000000"/>
        <rFont val="宋体"/>
        <family val="3"/>
        <charset val="134"/>
      </rPr>
      <t>　　第三次全国时间利用调查实行严格的数据质量控制制度，确保调查数据可核查、可追溯。各级统计调查机构始终坚持数据质量第一原则，严格执行调查方案，通过加强培训、上门指导等多种方式，帮助调查对象全面、准确理解和填报调查表；认真落实随报随审要求，加强基层数据审核验收，确保源头数据真实准确。现场调查结束后，国家统计局组织开展了数据质量抽查，结果显示，调查组织实施规范有序，调查结果真实可靠。</t>
    </r>
  </si>
  <si>
    <t>注释：</t>
  </si>
  <si>
    <t> 　　[1]按照《第三次全国时间利用调查方案》，调查对象需连续记录调查日0点至次日0点24小时内所进行的各项活动。若某项活动的持续时间不足15分钟，对于少于7分钟的活动不需记录，超过7分钟的活动视为15分钟并记录在日志表里。在2024年5月11日—31日现场调查期间，所有调查对象均需填写日志表1（周一至周五其中一天）、日志表2（周六至周日其中一天），共两天的活动情况。在计算居民参与某类活动的时间时，需对日志表1和日志表2中该类活动的时间利用数据分别按照5/7和2/7进行加权汇总，得出按一周7天计算的某类活动的居民每日平均时间、参与者每日平均时间、活动参与率等主要指标。</t>
  </si>
  <si>
    <t> 　　[2]个人生理必需活动领域包括睡觉休息、个人卫生护理、用餐或其他饮食、看病就医等活动大类。</t>
  </si>
  <si>
    <t> 　　[3]居民每日平均时间是指按全部调查对象加权平均的参与某类活动的时间。</t>
  </si>
  <si>
    <t> 　　[4]各主要活动领域居民每日平均时间占全天的比重因四舍五入原因未作机械调整，存在分项合计与总计略有差异的情况。</t>
  </si>
  <si>
    <t> 　　[5]参与者每日平均时间是指按参与者（参与某类活动的人）加权平均的参与某类活动的时间。</t>
  </si>
  <si>
    <t> 　　[6]活动参与率是指全部调查对象中参与者（参与某类活动的人）所占的比例。</t>
  </si>
  <si>
    <t> 　　[7]有酬劳动领域包括劳动就业活动大类中除无酬实习等就业活动外的其他活动类别。</t>
  </si>
  <si>
    <t> 　　[8]无酬劳动领域包括家务劳动、陪伴照料家人、购买商品或服务等活动大类以及劳动就业活动大类中的无酬实习等就业活动、社会交往大类中的公益志愿活动。</t>
  </si>
  <si>
    <t> 　　[9]个人自由支配活动领域包括运动健身、文化休闲娱乐等活动大类以及社会交往大类中除公益志愿活动外的其他活动类别。</t>
  </si>
  <si>
    <t> 　　[10]学习培训领域包括学习培训活动大类。</t>
  </si>
  <si>
    <t> 　　[11]交通活动领域包括交通出行活动大类。</t>
  </si>
  <si>
    <t> 　　[12]睡觉休息活动指为满足个人生理需要而进行的睡觉休息活动。包括夜间睡眠、午睡、打盹、闭眼短时休息等。不包括入睡前和睡醒后躺在床上刷手机、听音乐等。</t>
  </si>
  <si>
    <t> 　　[13]个人卫生护理活动指自己完成的日常个人卫生护理活动、自我健康管理和接受家人提供的无偿卫生护理活动。包括上厕所、刷牙、洗脸、洗手、洗澡、泡澡、泡脚、化妆、护肤、梳头发、剃须、戴（隐形）眼镜、剪指甲、修脚、穿衣服等，进行血压、血糖监测，注射胰岛素、吃药、处理伤口等。不包括接受医生、护士、护工等提供的有偿卫生护理。</t>
  </si>
  <si>
    <t> 　　[14]用餐或其他饮食活动指在家、在餐厅（含在工作单位、学校等）等任何地点的早、中、晚或其他时间的餐饮活动。包括吃饭、吃外卖快餐、吃零食、吃点心、喝水、喝饮料、喝酒、喝茶、喝咖啡等饮食活动。不包括为获取劳动报酬或经营收入进行的试吃、试喝等活动。</t>
  </si>
  <si>
    <t> 　　[15]交通出行活动指因各种目的，采用某种交通方式（含步行）的出行活动。包括上下班（学）的交通出行，去会见客户、不同办公地点间、去外地出差的交通出行，去商场购物、去医院就医的交通出行，去健身锻炼场所、文化休闲娱乐场所、社交场所的交通出行，去机场、火车站等乘飞机、乘火车的交通出行。</t>
  </si>
  <si>
    <t> 　　[16]劳动就业活动指为获取劳动报酬或经营收入、工作经验或职业技能等进行的商品生产、服务提供等活动。劳动报酬可以是现金，也可以是实物，不论实际是否获得。劳动就业活动包括专职、兼职、学徒、实习、试用期等在各类城乡企事业单位的就业活动，农业（种植业）、畜牧业、林业、渔业等初级生产经营活动，商品销售、维修安装、客货运输、家庭建筑等生产经营活动，提供个人护理服务、家政服务、运输服务等有偿服务活动，开网店、做直播、开网约车、送快递外卖等灵活就业活动，以及与就业活动有关的带薪学习培训（如单位安排的上岗前培训、党校学习、在岗培训、脱产学习等）等。不包括为家人提供的无酬家务劳动、无酬志愿者工作等。</t>
  </si>
  <si>
    <t> 　　[17]学习培训活动指各级教育水平的学习。包括学前教育、小学阶段、初中阶段、高中阶段、高等教育等各级学历教育学习，成人技术培训、成人非学历高等教育等继续教育学习，以及与之有关的课外学习、补课、完成家庭作业、自学等；包括与职业有关的技能学习、资格认证和各类短期培训（外语、计算机、驾校等），以及个人娱乐爱好等其他学习培训活动；包括参加资格认证课程、为职业考试进行的复习课程等活动。不包括与就业活动有关的带薪学习培训（如单位安排的上岗前培训、党校学习、在岗培训、脱产学习等）。</t>
  </si>
  <si>
    <t> 　　[18]家务劳动活动指为自己或家庭成员提供的无偿家务活动。包括烧菜做饭、洗衣清扫、饲养宠物和其他家务劳动等。不包括为非家庭成员提供的无偿家务活动。</t>
  </si>
  <si>
    <t> 　　[19]陪伴照料家人活动指对各个年龄阶段的家人进行生活照料、学习辅导等活动。包括照料家人日常起居、卫生护理，与家人交谈，进行学习方面的辅导、陪伴和监督等活动。不包括陪伴照料非家庭成员。</t>
  </si>
  <si>
    <t> 　　[20]购买商品或服务活动指通过互联网或到实体店购买商品或接受服务的活动。包括在商场超市或通过互联网等方式购买食品、衣服、日常用品等消费品以及家用电器、家具和汽车等耐用品，联系家电维修人员上门维修电器、在汽车维修点修理汽车等，在银行、律所、广告媒体、婚庆公司、房屋租赁等专门机构办理相关业务活动等，在美发店、美容院等接受理发、美发、美甲、修足、按摩等服务，也包括以购物为目的收看网络直播或电视购物等。不包括陪他人而自己不购买商品或服务，在医院、诊所、卫生室等医疗卫生机构或通过互联网请医生护士为自己进行的各类看病就医、护理活动。</t>
  </si>
  <si>
    <t> 　　[21]看病就医活动指在医院、诊所、卫生室等医疗卫生机构或通过互联网请医生护士为自己进行的看病就医和护理活动。包括就诊、开药、住院、手术、输液、打针、体检、咨询、理疗、按摩、验光等。不包括陪他人看病就医和带宠物看病就医。</t>
  </si>
  <si>
    <t> 　　[22]运动健身活动指以健身强体为目的在家里或各类运动健身场所开展的活动。包括散步、跑步、登山、骑行等运动，太极拳、散打等各类武术运动，跳广场舞、健身舞、健身操、瑜伽等各类舞蹈运动，篮球、足球、乒乓球、羽毛球等各类球类运动，游泳、跳水、潜水、帆船、冲浪等各类水上运动，滑冰、滑雪等各类冰雪运动，摔跤、柔道、拳击等各类搏击运动，使用杠铃、哑铃等健身器械进行的健身活动。不包括围棋、象棋、跳棋、桥牌等棋牌类智力运动。</t>
  </si>
  <si>
    <t> 　　[23]文化休闲娱乐活动指参加文化或休闲活动、开展文娱爱好、参观使用各类文化场馆设施以及旅游等活动。包括阅读书报期刊、视听娱乐、游戏消遣放松、文娱爱好、参与文化场馆活动、旅游等其他文化休闲娱乐等。</t>
  </si>
  <si>
    <t> 　　[24]社会交往活动指以社会交往为目的的各类活动。包括社交性质的交谈、聊天、打电话、发信息、发邮件等，参加聚会、校庆、婚丧仪式等活动，参加单位、社区或慈善机构组织的社区服务、志愿服务等。不包括工作或学习性质的通信、交流、发邮件等活动。</t>
  </si>
  <si>
    <t> 　　[25]互联网使用是指调查对象在进行某类活动时的互联网使用情况，包括通过手机、电脑或其他设备上网。</t>
  </si>
  <si>
    <r>
      <rPr>
        <sz val="12"/>
        <color rgb="FF000000"/>
        <rFont val="Times New Roman"/>
        <family val="1"/>
      </rPr>
      <t xml:space="preserve">          </t>
    </r>
    <r>
      <rPr>
        <sz val="12"/>
        <color rgb="FF000000"/>
        <rFont val="宋体"/>
        <family val="3"/>
        <charset val="134"/>
      </rPr>
      <t>第三次全国时间利用调查的调查范围首次扩大到</t>
    </r>
    <r>
      <rPr>
        <sz val="12"/>
        <color rgb="FF000000"/>
        <rFont val="Times New Roman"/>
        <family val="1"/>
      </rPr>
      <t>31</t>
    </r>
    <r>
      <rPr>
        <sz val="12"/>
        <color rgb="FF000000"/>
        <rFont val="宋体"/>
        <family val="3"/>
        <charset val="134"/>
      </rPr>
      <t>个省（区、市）及新疆生产建设兵团</t>
    </r>
    <r>
      <rPr>
        <vertAlign val="superscript"/>
        <sz val="8"/>
        <color rgb="FF000000"/>
        <rFont val="Times New Roman"/>
        <family val="1"/>
      </rPr>
      <t>[1]</t>
    </r>
    <r>
      <rPr>
        <sz val="12"/>
        <color rgb="FF000000"/>
        <rFont val="宋体"/>
        <family val="3"/>
        <charset val="134"/>
      </rPr>
      <t>，更加全面准确反映全国居民时间利用情况。此次调查的样本抽选以全国统一的住户收支与生活状况调查样本为基础，由国家统计局统一进行抽样。</t>
    </r>
    <phoneticPr fontId="7" type="noConversion"/>
  </si>
  <si>
    <t>据国家统计局《第三次全国时间利用调查公报（第一、二、三号）》整理，仅供参考。中咨公司  老科协  张其伟   2024.10.31</t>
    <phoneticPr fontId="7" type="noConversion"/>
  </si>
  <si>
    <t>居民/参与者 %</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</si>
</sst>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80" formatCode="0.0"/>
  </numFmts>
  <fonts count="11" x14ac:knownFonts="1">
    <font>
      <sz val="11"/>
      <color theme="1"/>
      <name val="宋体"/>
      <family val="2"/>
      <charset val="134"/>
      <scheme val="minor"/>
    </font>
    <font>
      <sz val="12"/>
      <color rgb="FF000000"/>
      <name val="Times New Roman"/>
      <family val="1"/>
    </font>
    <font>
      <sz val="12"/>
      <color rgb="FF000000"/>
      <name val="宋体"/>
      <family val="3"/>
      <charset val="134"/>
    </font>
    <font>
      <b/>
      <sz val="12"/>
      <color rgb="FF000000"/>
      <name val="宋体"/>
      <family val="3"/>
      <charset val="134"/>
    </font>
    <font>
      <b/>
      <sz val="12"/>
      <color rgb="FF000000"/>
      <name val="Times New Roman"/>
      <family val="1"/>
    </font>
    <font>
      <sz val="12"/>
      <color theme="1"/>
      <name val="宋体"/>
      <family val="3"/>
      <charset val="134"/>
    </font>
    <font>
      <sz val="12"/>
      <color theme="1"/>
      <name val="Times New Roman"/>
      <family val="1"/>
    </font>
    <font>
      <sz val="9"/>
      <name val="宋体"/>
      <family val="2"/>
      <charset val="134"/>
      <scheme val="minor"/>
    </font>
    <font>
      <b/>
      <sz val="12"/>
      <color rgb="FFFF0000"/>
      <name val="宋体"/>
      <family val="3"/>
      <charset val="134"/>
    </font>
    <font>
      <vertAlign val="superscript"/>
      <sz val="8"/>
      <color rgb="FF000000"/>
      <name val="Times New Roman"/>
      <family val="1"/>
    </font>
    <font>
      <b/>
      <sz val="12"/>
      <color rgb="FF000000"/>
      <name val="楷体"/>
      <family val="3"/>
      <charset val="134"/>
    </font>
  </fonts>
  <fills count="2">
    <fill>
      <patternFill patternType="none"/>
    </fill>
    <fill>
      <patternFill patternType="gray125"/>
    </fill>
  </fills>
  <borders count="8">
    <border>
      <left/>
      <right/>
      <top/>
      <bottom/>
      <diagonal/>
    </border>
    <border>
      <left/>
      <right style="medium">
        <color rgb="FF000000"/>
      </right>
      <top style="thick">
        <color rgb="FF000000"/>
      </top>
      <bottom/>
      <diagonal/>
    </border>
    <border>
      <left/>
      <right style="medium">
        <color rgb="FF000000"/>
      </right>
      <top/>
      <bottom/>
      <diagonal/>
    </border>
    <border>
      <left/>
      <right style="medium">
        <color rgb="FF000000"/>
      </right>
      <top/>
      <bottom style="medium">
        <color rgb="FF000000"/>
      </bottom>
      <diagonal/>
    </border>
    <border>
      <left/>
      <right/>
      <top style="thick">
        <color rgb="FF000000"/>
      </top>
      <bottom/>
      <diagonal/>
    </border>
    <border>
      <left/>
      <right/>
      <top/>
      <bottom style="medium">
        <color rgb="FF000000"/>
      </bottom>
      <diagonal/>
    </border>
    <border>
      <left/>
      <right style="medium">
        <color rgb="FF000000"/>
      </right>
      <top/>
      <bottom style="thick">
        <color rgb="FF000000"/>
      </bottom>
      <diagonal/>
    </border>
    <border>
      <left/>
      <right/>
      <top/>
      <bottom style="thick">
        <color rgb="FF000000"/>
      </bottom>
      <diagonal/>
    </border>
  </borders>
  <cellStyleXfs count="1">
    <xf numFmtId="0" fontId="0" fillId="0" borderId="0">
      <alignment vertical="center"/>
    </xf>
  </cellStyleXfs>
  <cellXfs count="30">
    <xf numFmtId="0" fontId="0" fillId="0" borderId="0" xfId="0">
      <alignment vertical="center"/>
    </xf>
    <xf numFmtId="0" fontId="1" fillId="0" borderId="0" xfId="0" applyFont="1" applyAlignment="1">
      <alignment horizontal="justify" vertical="center"/>
    </xf>
    <xf numFmtId="0" fontId="1" fillId="0" borderId="0" xfId="0" applyFont="1" applyAlignment="1">
      <alignment horizontal="left" vertical="center"/>
    </xf>
    <xf numFmtId="0" fontId="3" fillId="0" borderId="0" xfId="0" applyFont="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0" fillId="0" borderId="3" xfId="0" applyBorder="1" applyAlignment="1">
      <alignmen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left" vertical="center" wrapText="1"/>
    </xf>
    <xf numFmtId="0" fontId="6" fillId="0" borderId="2" xfId="0" applyFont="1" applyBorder="1" applyAlignment="1">
      <alignment horizontal="right" vertical="center" wrapText="1"/>
    </xf>
    <xf numFmtId="0" fontId="6" fillId="0" borderId="0" xfId="0" applyFont="1" applyAlignment="1">
      <alignment horizontal="right" vertical="center" wrapText="1"/>
    </xf>
    <xf numFmtId="0" fontId="5" fillId="0" borderId="6" xfId="0" applyFont="1" applyBorder="1" applyAlignment="1">
      <alignment horizontal="left" vertical="center" wrapText="1"/>
    </xf>
    <xf numFmtId="0" fontId="6" fillId="0" borderId="6" xfId="0" applyFont="1" applyBorder="1" applyAlignment="1">
      <alignment horizontal="right" vertical="center" wrapText="1"/>
    </xf>
    <xf numFmtId="0" fontId="6" fillId="0" borderId="7" xfId="0" applyFont="1" applyBorder="1" applyAlignment="1">
      <alignment horizontal="righ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2" xfId="0" applyFont="1" applyBorder="1" applyAlignment="1">
      <alignment horizontal="left" vertical="center" wrapText="1"/>
    </xf>
    <xf numFmtId="0" fontId="6" fillId="0" borderId="6" xfId="0" applyFont="1" applyBorder="1" applyAlignment="1">
      <alignment horizontal="left" vertical="center" wrapText="1"/>
    </xf>
    <xf numFmtId="180" fontId="0" fillId="0" borderId="0" xfId="0" applyNumberFormat="1">
      <alignment vertical="center"/>
    </xf>
    <xf numFmtId="0" fontId="0" fillId="0" borderId="3" xfId="0" applyBorder="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10" fillId="0" borderId="0" xfId="0" applyFont="1" applyAlignment="1">
      <alignment horizontal="center" vertical="center"/>
    </xf>
    <xf numFmtId="31" fontId="10" fillId="0" borderId="0" xfId="0" applyNumberFormat="1" applyFont="1" applyAlignment="1">
      <alignment horizontal="center" vertical="center"/>
    </xf>
    <xf numFmtId="0" fontId="0" fillId="0" borderId="0" xfId="0"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tabSelected="1" topLeftCell="A67" workbookViewId="0">
      <selection activeCell="A91" sqref="A91"/>
    </sheetView>
  </sheetViews>
  <sheetFormatPr defaultRowHeight="13.5" x14ac:dyDescent="0.15"/>
  <cols>
    <col min="1" max="1" width="28.25" customWidth="1"/>
    <col min="2" max="2" width="20" customWidth="1"/>
    <col min="3" max="3" width="15.375" customWidth="1"/>
    <col min="4" max="4" width="12.25" customWidth="1"/>
  </cols>
  <sheetData>
    <row r="1" spans="1:4" ht="14.25" x14ac:dyDescent="0.15">
      <c r="A1" s="27" t="s">
        <v>0</v>
      </c>
    </row>
    <row r="2" spans="1:4" ht="14.25" x14ac:dyDescent="0.15">
      <c r="A2" s="28">
        <v>45596</v>
      </c>
    </row>
    <row r="3" spans="1:4" ht="15.75" x14ac:dyDescent="0.15">
      <c r="A3" s="2" t="s">
        <v>1</v>
      </c>
    </row>
    <row r="5" spans="1:4" ht="15.75" x14ac:dyDescent="0.15">
      <c r="A5" s="3" t="s">
        <v>64</v>
      </c>
    </row>
    <row r="6" spans="1:4" ht="15.75" x14ac:dyDescent="0.15">
      <c r="A6" s="4" t="s">
        <v>63</v>
      </c>
    </row>
    <row r="7" spans="1:4" ht="16.5" thickBot="1" x14ac:dyDescent="0.2">
      <c r="A7" s="1" t="s">
        <v>3</v>
      </c>
    </row>
    <row r="8" spans="1:4" ht="29.25" thickTop="1" x14ac:dyDescent="0.15">
      <c r="A8" s="17" t="s">
        <v>4</v>
      </c>
      <c r="B8" s="6" t="s">
        <v>5</v>
      </c>
      <c r="C8" s="6" t="s">
        <v>7</v>
      </c>
      <c r="D8" s="9" t="s">
        <v>8</v>
      </c>
    </row>
    <row r="9" spans="1:4" ht="14.25" x14ac:dyDescent="0.15">
      <c r="A9" s="18"/>
      <c r="B9" s="7" t="s">
        <v>6</v>
      </c>
      <c r="C9" s="7" t="s">
        <v>6</v>
      </c>
      <c r="D9" s="5" t="s">
        <v>9</v>
      </c>
    </row>
    <row r="10" spans="1:4" ht="16.5" thickBot="1" x14ac:dyDescent="0.2">
      <c r="A10" s="19"/>
      <c r="B10" s="8"/>
      <c r="C10" s="8"/>
      <c r="D10" s="10" t="s">
        <v>10</v>
      </c>
    </row>
    <row r="11" spans="1:4" ht="30" x14ac:dyDescent="0.15">
      <c r="A11" s="11" t="s">
        <v>11</v>
      </c>
      <c r="B11" s="12" t="s">
        <v>12</v>
      </c>
      <c r="C11" s="12" t="s">
        <v>12</v>
      </c>
      <c r="D11" s="13">
        <v>100</v>
      </c>
    </row>
    <row r="12" spans="1:4" ht="30" x14ac:dyDescent="0.15">
      <c r="A12" s="11" t="s">
        <v>13</v>
      </c>
      <c r="B12" s="12" t="s">
        <v>14</v>
      </c>
      <c r="C12" s="12" t="s">
        <v>15</v>
      </c>
      <c r="D12" s="13">
        <v>54.1</v>
      </c>
    </row>
    <row r="13" spans="1:4" ht="30" x14ac:dyDescent="0.15">
      <c r="A13" s="11" t="s">
        <v>16</v>
      </c>
      <c r="B13" s="12" t="s">
        <v>17</v>
      </c>
      <c r="C13" s="12" t="s">
        <v>18</v>
      </c>
      <c r="D13" s="13">
        <v>75.599999999999994</v>
      </c>
    </row>
    <row r="14" spans="1:4" ht="30" x14ac:dyDescent="0.15">
      <c r="A14" s="11" t="s">
        <v>19</v>
      </c>
      <c r="B14" s="12" t="s">
        <v>20</v>
      </c>
      <c r="C14" s="12" t="s">
        <v>21</v>
      </c>
      <c r="D14" s="13">
        <v>97.4</v>
      </c>
    </row>
    <row r="15" spans="1:4" ht="30" x14ac:dyDescent="0.15">
      <c r="A15" s="11" t="s">
        <v>22</v>
      </c>
      <c r="B15" s="12" t="s">
        <v>23</v>
      </c>
      <c r="C15" s="12" t="s">
        <v>24</v>
      </c>
      <c r="D15" s="13">
        <v>25.1</v>
      </c>
    </row>
    <row r="16" spans="1:4" ht="30" x14ac:dyDescent="0.15">
      <c r="A16" s="11" t="s">
        <v>25</v>
      </c>
      <c r="B16" s="12" t="s">
        <v>26</v>
      </c>
      <c r="C16" s="12" t="s">
        <v>27</v>
      </c>
      <c r="D16" s="13">
        <v>80.5</v>
      </c>
    </row>
    <row r="17" spans="1:4" ht="30.75" thickBot="1" x14ac:dyDescent="0.2">
      <c r="A17" s="14" t="s">
        <v>28</v>
      </c>
      <c r="B17" s="15" t="s">
        <v>29</v>
      </c>
      <c r="C17" s="15" t="s">
        <v>30</v>
      </c>
      <c r="D17" s="16">
        <v>92.9</v>
      </c>
    </row>
    <row r="18" spans="1:4" ht="16.5" thickTop="1" x14ac:dyDescent="0.15">
      <c r="A18" s="1" t="s">
        <v>3</v>
      </c>
    </row>
    <row r="19" spans="1:4" ht="15.75" x14ac:dyDescent="0.15">
      <c r="A19" s="3" t="s">
        <v>65</v>
      </c>
    </row>
    <row r="20" spans="1:4" ht="15.75" x14ac:dyDescent="0.15">
      <c r="A20" s="4" t="s">
        <v>2</v>
      </c>
    </row>
    <row r="21" spans="1:4" ht="16.5" thickBot="1" x14ac:dyDescent="0.2">
      <c r="A21" s="1" t="s">
        <v>3</v>
      </c>
    </row>
    <row r="22" spans="1:4" ht="29.25" thickTop="1" x14ac:dyDescent="0.15">
      <c r="A22" s="17" t="s">
        <v>31</v>
      </c>
      <c r="B22" s="6" t="s">
        <v>5</v>
      </c>
      <c r="C22" s="6" t="s">
        <v>7</v>
      </c>
      <c r="D22" s="9" t="s">
        <v>8</v>
      </c>
    </row>
    <row r="23" spans="1:4" ht="14.25" x14ac:dyDescent="0.15">
      <c r="A23" s="18"/>
      <c r="B23" s="7" t="s">
        <v>6</v>
      </c>
      <c r="C23" s="7" t="s">
        <v>6</v>
      </c>
      <c r="D23" s="5" t="s">
        <v>9</v>
      </c>
    </row>
    <row r="24" spans="1:4" ht="16.5" thickBot="1" x14ac:dyDescent="0.2">
      <c r="A24" s="19"/>
      <c r="B24" s="8"/>
      <c r="C24" s="8"/>
      <c r="D24" s="10" t="s">
        <v>10</v>
      </c>
    </row>
    <row r="25" spans="1:4" ht="30" x14ac:dyDescent="0.15">
      <c r="A25" s="20" t="s">
        <v>32</v>
      </c>
      <c r="B25" s="12" t="s">
        <v>33</v>
      </c>
      <c r="C25" s="12" t="s">
        <v>33</v>
      </c>
      <c r="D25" s="13">
        <v>100</v>
      </c>
    </row>
    <row r="26" spans="1:4" ht="30" x14ac:dyDescent="0.15">
      <c r="A26" s="20" t="s">
        <v>34</v>
      </c>
      <c r="B26" s="12" t="s">
        <v>35</v>
      </c>
      <c r="C26" s="12" t="s">
        <v>35</v>
      </c>
      <c r="D26" s="13">
        <v>99.1</v>
      </c>
    </row>
    <row r="27" spans="1:4" ht="30" x14ac:dyDescent="0.15">
      <c r="A27" s="20" t="s">
        <v>36</v>
      </c>
      <c r="B27" s="12" t="s">
        <v>37</v>
      </c>
      <c r="C27" s="12" t="s">
        <v>37</v>
      </c>
      <c r="D27" s="13">
        <v>99.8</v>
      </c>
    </row>
    <row r="28" spans="1:4" ht="30" x14ac:dyDescent="0.15">
      <c r="A28" s="20" t="s">
        <v>38</v>
      </c>
      <c r="B28" s="12" t="s">
        <v>26</v>
      </c>
      <c r="C28" s="12" t="s">
        <v>27</v>
      </c>
      <c r="D28" s="13">
        <v>80.5</v>
      </c>
    </row>
    <row r="29" spans="1:4" ht="30" x14ac:dyDescent="0.15">
      <c r="A29" s="20" t="s">
        <v>39</v>
      </c>
      <c r="B29" s="12" t="s">
        <v>40</v>
      </c>
      <c r="C29" s="12" t="s">
        <v>15</v>
      </c>
      <c r="D29" s="13">
        <v>54.4</v>
      </c>
    </row>
    <row r="30" spans="1:4" ht="30" x14ac:dyDescent="0.15">
      <c r="A30" s="20" t="s">
        <v>41</v>
      </c>
      <c r="B30" s="12" t="s">
        <v>23</v>
      </c>
      <c r="C30" s="12" t="s">
        <v>24</v>
      </c>
      <c r="D30" s="13">
        <v>25.1</v>
      </c>
    </row>
    <row r="31" spans="1:4" ht="30" x14ac:dyDescent="0.15">
      <c r="A31" s="20" t="s">
        <v>42</v>
      </c>
      <c r="B31" s="12" t="s">
        <v>43</v>
      </c>
      <c r="C31" s="12" t="s">
        <v>44</v>
      </c>
      <c r="D31" s="13">
        <v>64.900000000000006</v>
      </c>
    </row>
    <row r="32" spans="1:4" ht="30" x14ac:dyDescent="0.15">
      <c r="A32" s="20" t="s">
        <v>45</v>
      </c>
      <c r="B32" s="12" t="s">
        <v>46</v>
      </c>
      <c r="C32" s="12" t="s">
        <v>47</v>
      </c>
      <c r="D32" s="13">
        <v>28.4</v>
      </c>
    </row>
    <row r="33" spans="1:4" ht="30" x14ac:dyDescent="0.15">
      <c r="A33" s="20" t="s">
        <v>48</v>
      </c>
      <c r="B33" s="12" t="s">
        <v>49</v>
      </c>
      <c r="C33" s="12" t="s">
        <v>50</v>
      </c>
      <c r="D33" s="13">
        <v>34.1</v>
      </c>
    </row>
    <row r="34" spans="1:4" ht="30" x14ac:dyDescent="0.15">
      <c r="A34" s="20" t="s">
        <v>51</v>
      </c>
      <c r="B34" s="12" t="s">
        <v>52</v>
      </c>
      <c r="C34" s="12" t="s">
        <v>53</v>
      </c>
      <c r="D34" s="13">
        <v>2.7</v>
      </c>
    </row>
    <row r="35" spans="1:4" ht="30" x14ac:dyDescent="0.15">
      <c r="A35" s="20" t="s">
        <v>54</v>
      </c>
      <c r="B35" s="12" t="s">
        <v>55</v>
      </c>
      <c r="C35" s="12" t="s">
        <v>56</v>
      </c>
      <c r="D35" s="13">
        <v>49.6</v>
      </c>
    </row>
    <row r="36" spans="1:4" ht="30" x14ac:dyDescent="0.15">
      <c r="A36" s="20" t="s">
        <v>57</v>
      </c>
      <c r="B36" s="12" t="s">
        <v>58</v>
      </c>
      <c r="C36" s="12" t="s">
        <v>59</v>
      </c>
      <c r="D36" s="13">
        <v>95.3</v>
      </c>
    </row>
    <row r="37" spans="1:4" ht="30.75" thickBot="1" x14ac:dyDescent="0.2">
      <c r="A37" s="21" t="s">
        <v>60</v>
      </c>
      <c r="B37" s="15" t="s">
        <v>61</v>
      </c>
      <c r="C37" s="15" t="s">
        <v>62</v>
      </c>
      <c r="D37" s="16">
        <v>26.3</v>
      </c>
    </row>
    <row r="38" spans="1:4" ht="16.5" thickTop="1" x14ac:dyDescent="0.15">
      <c r="A38" s="1" t="s">
        <v>3</v>
      </c>
    </row>
    <row r="39" spans="1:4" ht="15.75" x14ac:dyDescent="0.15">
      <c r="A39" s="24" t="s">
        <v>67</v>
      </c>
    </row>
    <row r="40" spans="1:4" ht="15.75" x14ac:dyDescent="0.15">
      <c r="A40" s="2" t="s">
        <v>3</v>
      </c>
    </row>
    <row r="41" spans="1:4" ht="14.25" x14ac:dyDescent="0.15">
      <c r="A41" s="25" t="s">
        <v>68</v>
      </c>
    </row>
    <row r="42" spans="1:4" ht="15.75" x14ac:dyDescent="0.15">
      <c r="A42" s="26" t="s">
        <v>69</v>
      </c>
    </row>
    <row r="43" spans="1:4" ht="15.75" x14ac:dyDescent="0.15">
      <c r="A43" s="2" t="s">
        <v>3</v>
      </c>
    </row>
    <row r="44" spans="1:4" ht="14.25" x14ac:dyDescent="0.15">
      <c r="A44" s="25" t="s">
        <v>70</v>
      </c>
    </row>
    <row r="45" spans="1:4" ht="15.75" x14ac:dyDescent="0.15">
      <c r="A45" s="24" t="s">
        <v>105</v>
      </c>
    </row>
    <row r="46" spans="1:4" ht="15.75" x14ac:dyDescent="0.15">
      <c r="A46" s="2" t="s">
        <v>3</v>
      </c>
    </row>
    <row r="47" spans="1:4" ht="14.25" x14ac:dyDescent="0.15">
      <c r="A47" s="25" t="s">
        <v>71</v>
      </c>
    </row>
    <row r="48" spans="1:4" ht="15.75" x14ac:dyDescent="0.15">
      <c r="A48" s="2" t="s">
        <v>72</v>
      </c>
    </row>
    <row r="49" spans="1:1" ht="15.75" x14ac:dyDescent="0.15">
      <c r="A49" s="2" t="s">
        <v>3</v>
      </c>
    </row>
    <row r="50" spans="1:1" ht="14.25" x14ac:dyDescent="0.15">
      <c r="A50" s="25" t="s">
        <v>73</v>
      </c>
    </row>
    <row r="51" spans="1:1" ht="15.75" x14ac:dyDescent="0.15">
      <c r="A51" s="2" t="s">
        <v>74</v>
      </c>
    </row>
    <row r="52" spans="1:1" ht="15.75" x14ac:dyDescent="0.15">
      <c r="A52" s="2" t="s">
        <v>3</v>
      </c>
    </row>
    <row r="53" spans="1:1" ht="14.25" x14ac:dyDescent="0.15">
      <c r="A53" s="25" t="s">
        <v>75</v>
      </c>
    </row>
    <row r="54" spans="1:1" ht="15.75" x14ac:dyDescent="0.15">
      <c r="A54" s="2" t="s">
        <v>76</v>
      </c>
    </row>
    <row r="55" spans="1:1" ht="15.75" x14ac:dyDescent="0.15">
      <c r="A55" s="2" t="s">
        <v>3</v>
      </c>
    </row>
    <row r="56" spans="1:1" ht="14.25" x14ac:dyDescent="0.15">
      <c r="A56" s="25" t="s">
        <v>77</v>
      </c>
    </row>
    <row r="57" spans="1:1" ht="15.75" x14ac:dyDescent="0.15">
      <c r="A57" s="2" t="s">
        <v>78</v>
      </c>
    </row>
    <row r="59" spans="1:1" x14ac:dyDescent="0.15">
      <c r="A59" t="s">
        <v>79</v>
      </c>
    </row>
    <row r="60" spans="1:1" x14ac:dyDescent="0.15">
      <c r="A60" t="s">
        <v>80</v>
      </c>
    </row>
    <row r="61" spans="1:1" x14ac:dyDescent="0.15">
      <c r="A61" t="s">
        <v>81</v>
      </c>
    </row>
    <row r="62" spans="1:1" x14ac:dyDescent="0.15">
      <c r="A62" t="s">
        <v>82</v>
      </c>
    </row>
    <row r="63" spans="1:1" x14ac:dyDescent="0.15">
      <c r="A63" t="s">
        <v>83</v>
      </c>
    </row>
    <row r="64" spans="1:1" x14ac:dyDescent="0.15">
      <c r="A64" t="s">
        <v>84</v>
      </c>
    </row>
    <row r="65" spans="1:1" x14ac:dyDescent="0.15">
      <c r="A65" t="s">
        <v>85</v>
      </c>
    </row>
    <row r="66" spans="1:1" x14ac:dyDescent="0.15">
      <c r="A66" t="s">
        <v>86</v>
      </c>
    </row>
    <row r="67" spans="1:1" x14ac:dyDescent="0.15">
      <c r="A67" t="s">
        <v>87</v>
      </c>
    </row>
    <row r="68" spans="1:1" x14ac:dyDescent="0.15">
      <c r="A68" t="s">
        <v>88</v>
      </c>
    </row>
    <row r="69" spans="1:1" x14ac:dyDescent="0.15">
      <c r="A69" t="s">
        <v>89</v>
      </c>
    </row>
    <row r="70" spans="1:1" x14ac:dyDescent="0.15">
      <c r="A70" t="s">
        <v>90</v>
      </c>
    </row>
    <row r="71" spans="1:1" x14ac:dyDescent="0.15">
      <c r="A71" t="s">
        <v>91</v>
      </c>
    </row>
    <row r="72" spans="1:1" x14ac:dyDescent="0.15">
      <c r="A72" t="s">
        <v>92</v>
      </c>
    </row>
    <row r="73" spans="1:1" x14ac:dyDescent="0.15">
      <c r="A73" t="s">
        <v>93</v>
      </c>
    </row>
    <row r="74" spans="1:1" x14ac:dyDescent="0.15">
      <c r="A74" t="s">
        <v>94</v>
      </c>
    </row>
    <row r="75" spans="1:1" x14ac:dyDescent="0.15">
      <c r="A75" t="s">
        <v>95</v>
      </c>
    </row>
    <row r="76" spans="1:1" x14ac:dyDescent="0.15">
      <c r="A76" t="s">
        <v>96</v>
      </c>
    </row>
    <row r="77" spans="1:1" x14ac:dyDescent="0.15">
      <c r="A77" t="s">
        <v>97</v>
      </c>
    </row>
    <row r="78" spans="1:1" x14ac:dyDescent="0.15">
      <c r="A78" t="s">
        <v>98</v>
      </c>
    </row>
    <row r="79" spans="1:1" x14ac:dyDescent="0.15">
      <c r="A79" t="s">
        <v>99</v>
      </c>
    </row>
    <row r="80" spans="1:1" x14ac:dyDescent="0.15">
      <c r="A80" t="s">
        <v>100</v>
      </c>
    </row>
    <row r="81" spans="1:1" x14ac:dyDescent="0.15">
      <c r="A81" t="s">
        <v>101</v>
      </c>
    </row>
    <row r="82" spans="1:1" x14ac:dyDescent="0.15">
      <c r="A82" t="s">
        <v>102</v>
      </c>
    </row>
    <row r="83" spans="1:1" x14ac:dyDescent="0.15">
      <c r="A83" t="s">
        <v>103</v>
      </c>
    </row>
    <row r="84" spans="1:1" x14ac:dyDescent="0.15">
      <c r="A84" t="s">
        <v>104</v>
      </c>
    </row>
    <row r="87" spans="1:1" x14ac:dyDescent="0.15">
      <c r="A87" t="s">
        <v>106</v>
      </c>
    </row>
  </sheetData>
  <mergeCells count="2">
    <mergeCell ref="A8:A10"/>
    <mergeCell ref="A22:A24"/>
  </mergeCells>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5"/>
  <sheetViews>
    <sheetView topLeftCell="A30" workbookViewId="0">
      <selection activeCell="A46" sqref="A46"/>
    </sheetView>
  </sheetViews>
  <sheetFormatPr defaultRowHeight="13.5" x14ac:dyDescent="0.15"/>
  <cols>
    <col min="1" max="1" width="28.875" customWidth="1"/>
    <col min="2" max="2" width="16.375" customWidth="1"/>
    <col min="3" max="3" width="19.75" customWidth="1"/>
    <col min="6" max="6" width="27.375" customWidth="1"/>
    <col min="7" max="7" width="13.125" customWidth="1"/>
    <col min="8" max="8" width="12.875" customWidth="1"/>
  </cols>
  <sheetData>
    <row r="2" spans="1:9" ht="15.75" x14ac:dyDescent="0.15">
      <c r="A2" s="3" t="s">
        <v>64</v>
      </c>
      <c r="F2" s="3" t="s">
        <v>64</v>
      </c>
    </row>
    <row r="3" spans="1:9" ht="15.75" x14ac:dyDescent="0.15">
      <c r="A3" s="4" t="s">
        <v>63</v>
      </c>
      <c r="F3" s="4" t="s">
        <v>63</v>
      </c>
    </row>
    <row r="4" spans="1:9" ht="16.5" thickBot="1" x14ac:dyDescent="0.2">
      <c r="A4" s="1" t="s">
        <v>3</v>
      </c>
      <c r="F4" s="1" t="s">
        <v>3</v>
      </c>
    </row>
    <row r="5" spans="1:9" ht="15" thickTop="1" x14ac:dyDescent="0.15">
      <c r="A5" s="17" t="s">
        <v>4</v>
      </c>
      <c r="B5" s="6" t="s">
        <v>5</v>
      </c>
      <c r="C5" s="6" t="s">
        <v>7</v>
      </c>
      <c r="D5" s="9" t="s">
        <v>8</v>
      </c>
      <c r="E5" s="29" t="s">
        <v>107</v>
      </c>
      <c r="F5" s="17" t="s">
        <v>4</v>
      </c>
      <c r="G5" s="6" t="s">
        <v>5</v>
      </c>
      <c r="H5" s="6" t="s">
        <v>7</v>
      </c>
      <c r="I5" s="9" t="s">
        <v>8</v>
      </c>
    </row>
    <row r="6" spans="1:9" ht="14.25" x14ac:dyDescent="0.15">
      <c r="A6" s="18"/>
      <c r="B6" s="7" t="s">
        <v>6</v>
      </c>
      <c r="C6" s="7" t="s">
        <v>6</v>
      </c>
      <c r="D6" s="5" t="s">
        <v>9</v>
      </c>
      <c r="E6" s="29"/>
      <c r="F6" s="18"/>
      <c r="G6" s="7" t="s">
        <v>6</v>
      </c>
      <c r="H6" s="7" t="s">
        <v>6</v>
      </c>
      <c r="I6" s="5" t="s">
        <v>9</v>
      </c>
    </row>
    <row r="7" spans="1:9" ht="16.5" thickBot="1" x14ac:dyDescent="0.2">
      <c r="A7" s="19"/>
      <c r="B7" s="23" t="s">
        <v>66</v>
      </c>
      <c r="C7" s="23" t="s">
        <v>66</v>
      </c>
      <c r="D7" s="10" t="s">
        <v>10</v>
      </c>
      <c r="E7" s="29"/>
      <c r="F7" s="19"/>
      <c r="G7" s="8"/>
      <c r="H7" s="8"/>
      <c r="I7" s="10" t="s">
        <v>10</v>
      </c>
    </row>
    <row r="8" spans="1:9" ht="15.75" x14ac:dyDescent="0.15">
      <c r="A8" s="11" t="s">
        <v>11</v>
      </c>
      <c r="B8" s="12">
        <f>12*60+27</f>
        <v>747</v>
      </c>
      <c r="C8" s="12">
        <f>12*60+27</f>
        <v>747</v>
      </c>
      <c r="D8" s="13">
        <v>100</v>
      </c>
      <c r="E8">
        <f>B8/C8*100</f>
        <v>100</v>
      </c>
      <c r="F8" s="11" t="s">
        <v>11</v>
      </c>
      <c r="G8" s="12" t="s">
        <v>12</v>
      </c>
      <c r="H8" s="12" t="s">
        <v>12</v>
      </c>
      <c r="I8" s="13">
        <v>100</v>
      </c>
    </row>
    <row r="9" spans="1:9" ht="15.75" x14ac:dyDescent="0.15">
      <c r="A9" s="11" t="s">
        <v>13</v>
      </c>
      <c r="B9" s="12">
        <f>3*60+27</f>
        <v>207</v>
      </c>
      <c r="C9" s="12">
        <f>6*60+23</f>
        <v>383</v>
      </c>
      <c r="D9" s="13">
        <v>54.1</v>
      </c>
      <c r="E9" s="22">
        <f t="shared" ref="E9:E14" si="0">B9/C9*100</f>
        <v>54.046997389033947</v>
      </c>
      <c r="F9" s="11" t="s">
        <v>13</v>
      </c>
      <c r="G9" s="12" t="s">
        <v>14</v>
      </c>
      <c r="H9" s="12" t="s">
        <v>15</v>
      </c>
      <c r="I9" s="13">
        <v>54.1</v>
      </c>
    </row>
    <row r="10" spans="1:9" ht="15.75" x14ac:dyDescent="0.15">
      <c r="A10" s="11" t="s">
        <v>16</v>
      </c>
      <c r="B10" s="12">
        <f>2*60+5</f>
        <v>125</v>
      </c>
      <c r="C10" s="12">
        <f>2*60+45</f>
        <v>165</v>
      </c>
      <c r="D10" s="13">
        <v>75.599999999999994</v>
      </c>
      <c r="E10" s="22">
        <f t="shared" si="0"/>
        <v>75.757575757575751</v>
      </c>
      <c r="F10" s="11" t="s">
        <v>16</v>
      </c>
      <c r="G10" s="12" t="s">
        <v>17</v>
      </c>
      <c r="H10" s="12" t="s">
        <v>18</v>
      </c>
      <c r="I10" s="13">
        <v>75.599999999999994</v>
      </c>
    </row>
    <row r="11" spans="1:9" ht="15.75" x14ac:dyDescent="0.15">
      <c r="A11" s="11" t="s">
        <v>19</v>
      </c>
      <c r="B11" s="12">
        <f>3*60+24</f>
        <v>204</v>
      </c>
      <c r="C11" s="12">
        <f>3*60+30</f>
        <v>210</v>
      </c>
      <c r="D11" s="13">
        <v>97.4</v>
      </c>
      <c r="E11" s="22">
        <f t="shared" si="0"/>
        <v>97.142857142857139</v>
      </c>
      <c r="F11" s="11" t="s">
        <v>19</v>
      </c>
      <c r="G11" s="12" t="s">
        <v>20</v>
      </c>
      <c r="H11" s="12" t="s">
        <v>21</v>
      </c>
      <c r="I11" s="13">
        <v>97.4</v>
      </c>
    </row>
    <row r="12" spans="1:9" ht="15.75" x14ac:dyDescent="0.15">
      <c r="A12" s="11" t="s">
        <v>22</v>
      </c>
      <c r="B12" s="12">
        <f>1*60+47</f>
        <v>107</v>
      </c>
      <c r="C12" s="12">
        <f>7*60+9</f>
        <v>429</v>
      </c>
      <c r="D12" s="13">
        <v>25.1</v>
      </c>
      <c r="E12" s="22">
        <f t="shared" si="0"/>
        <v>24.941724941724942</v>
      </c>
      <c r="F12" s="11" t="s">
        <v>22</v>
      </c>
      <c r="G12" s="12" t="s">
        <v>23</v>
      </c>
      <c r="H12" s="12" t="s">
        <v>24</v>
      </c>
      <c r="I12" s="13">
        <v>25.1</v>
      </c>
    </row>
    <row r="13" spans="1:9" ht="15.75" x14ac:dyDescent="0.15">
      <c r="A13" s="11" t="s">
        <v>25</v>
      </c>
      <c r="B13" s="12">
        <f>50</f>
        <v>50</v>
      </c>
      <c r="C13" s="12">
        <f>1*60+2</f>
        <v>62</v>
      </c>
      <c r="D13" s="13">
        <v>80.5</v>
      </c>
      <c r="E13" s="22">
        <f t="shared" si="0"/>
        <v>80.645161290322577</v>
      </c>
      <c r="F13" s="11" t="s">
        <v>25</v>
      </c>
      <c r="G13" s="12" t="s">
        <v>26</v>
      </c>
      <c r="H13" s="12" t="s">
        <v>27</v>
      </c>
      <c r="I13" s="13">
        <v>80.5</v>
      </c>
    </row>
    <row r="14" spans="1:9" ht="16.5" thickBot="1" x14ac:dyDescent="0.2">
      <c r="A14" s="14" t="s">
        <v>28</v>
      </c>
      <c r="B14" s="15">
        <f>5*60+37</f>
        <v>337</v>
      </c>
      <c r="C14" s="15">
        <f>6*60+3</f>
        <v>363</v>
      </c>
      <c r="D14" s="16">
        <v>92.9</v>
      </c>
      <c r="E14" s="22">
        <f t="shared" si="0"/>
        <v>92.837465564738295</v>
      </c>
      <c r="F14" s="14" t="s">
        <v>28</v>
      </c>
      <c r="G14" s="15" t="s">
        <v>29</v>
      </c>
      <c r="H14" s="15" t="s">
        <v>30</v>
      </c>
      <c r="I14" s="16">
        <v>92.9</v>
      </c>
    </row>
    <row r="15" spans="1:9" ht="16.5" thickTop="1" x14ac:dyDescent="0.15">
      <c r="A15" s="1" t="s">
        <v>3</v>
      </c>
      <c r="F15" s="1" t="s">
        <v>3</v>
      </c>
    </row>
    <row r="16" spans="1:9" ht="15.75" x14ac:dyDescent="0.15">
      <c r="A16" s="3" t="s">
        <v>65</v>
      </c>
      <c r="F16" s="3" t="s">
        <v>65</v>
      </c>
    </row>
    <row r="17" spans="1:9" ht="15.75" x14ac:dyDescent="0.15">
      <c r="A17" s="4" t="s">
        <v>2</v>
      </c>
      <c r="F17" s="4" t="s">
        <v>2</v>
      </c>
    </row>
    <row r="18" spans="1:9" ht="16.5" thickBot="1" x14ac:dyDescent="0.2">
      <c r="A18" s="1" t="s">
        <v>3</v>
      </c>
      <c r="F18" s="1" t="s">
        <v>3</v>
      </c>
    </row>
    <row r="19" spans="1:9" ht="15" thickTop="1" x14ac:dyDescent="0.15">
      <c r="A19" s="17" t="s">
        <v>31</v>
      </c>
      <c r="B19" s="6" t="s">
        <v>5</v>
      </c>
      <c r="C19" s="6" t="s">
        <v>7</v>
      </c>
      <c r="D19" s="9" t="s">
        <v>8</v>
      </c>
      <c r="E19" s="29" t="s">
        <v>107</v>
      </c>
      <c r="F19" s="17" t="s">
        <v>31</v>
      </c>
      <c r="G19" s="6" t="s">
        <v>5</v>
      </c>
      <c r="H19" s="6" t="s">
        <v>7</v>
      </c>
      <c r="I19" s="9" t="s">
        <v>8</v>
      </c>
    </row>
    <row r="20" spans="1:9" ht="14.25" x14ac:dyDescent="0.15">
      <c r="A20" s="18"/>
      <c r="B20" s="7" t="s">
        <v>6</v>
      </c>
      <c r="C20" s="7" t="s">
        <v>6</v>
      </c>
      <c r="D20" s="5" t="s">
        <v>9</v>
      </c>
      <c r="E20" s="29"/>
      <c r="F20" s="18"/>
      <c r="G20" s="7" t="s">
        <v>6</v>
      </c>
      <c r="H20" s="7" t="s">
        <v>6</v>
      </c>
      <c r="I20" s="5" t="s">
        <v>9</v>
      </c>
    </row>
    <row r="21" spans="1:9" ht="16.5" thickBot="1" x14ac:dyDescent="0.2">
      <c r="A21" s="19"/>
      <c r="B21" s="23" t="s">
        <v>66</v>
      </c>
      <c r="C21" s="23" t="s">
        <v>66</v>
      </c>
      <c r="D21" s="10" t="s">
        <v>10</v>
      </c>
      <c r="E21" s="29"/>
      <c r="F21" s="19"/>
      <c r="G21" s="8"/>
      <c r="H21" s="8"/>
      <c r="I21" s="10" t="s">
        <v>10</v>
      </c>
    </row>
    <row r="22" spans="1:9" ht="15.75" x14ac:dyDescent="0.15">
      <c r="A22" s="20" t="s">
        <v>32</v>
      </c>
      <c r="B22" s="12">
        <f>9*60+46</f>
        <v>586</v>
      </c>
      <c r="C22" s="12">
        <f>9*60+46</f>
        <v>586</v>
      </c>
      <c r="D22" s="13">
        <v>100</v>
      </c>
      <c r="E22" s="22">
        <f t="shared" ref="E22:E34" si="1">B22/C22*100</f>
        <v>100</v>
      </c>
      <c r="F22" s="20" t="s">
        <v>32</v>
      </c>
      <c r="G22" s="12" t="s">
        <v>33</v>
      </c>
      <c r="H22" s="12" t="s">
        <v>33</v>
      </c>
      <c r="I22" s="13">
        <v>100</v>
      </c>
    </row>
    <row r="23" spans="1:9" ht="15.75" x14ac:dyDescent="0.15">
      <c r="A23" s="20" t="s">
        <v>34</v>
      </c>
      <c r="B23" s="12">
        <f>56</f>
        <v>56</v>
      </c>
      <c r="C23" s="12">
        <f>56</f>
        <v>56</v>
      </c>
      <c r="D23" s="13">
        <v>99.1</v>
      </c>
      <c r="E23" s="22">
        <f t="shared" si="1"/>
        <v>100</v>
      </c>
      <c r="F23" s="20" t="s">
        <v>34</v>
      </c>
      <c r="G23" s="12" t="s">
        <v>35</v>
      </c>
      <c r="H23" s="12" t="s">
        <v>35</v>
      </c>
      <c r="I23" s="13">
        <v>99.1</v>
      </c>
    </row>
    <row r="24" spans="1:9" ht="15.75" x14ac:dyDescent="0.15">
      <c r="A24" s="20" t="s">
        <v>36</v>
      </c>
      <c r="B24" s="12">
        <f>1*60+43</f>
        <v>103</v>
      </c>
      <c r="C24" s="12">
        <f>1*60+43</f>
        <v>103</v>
      </c>
      <c r="D24" s="13">
        <v>99.8</v>
      </c>
      <c r="E24" s="22">
        <f t="shared" si="1"/>
        <v>100</v>
      </c>
      <c r="F24" s="20" t="s">
        <v>36</v>
      </c>
      <c r="G24" s="12" t="s">
        <v>37</v>
      </c>
      <c r="H24" s="12" t="s">
        <v>37</v>
      </c>
      <c r="I24" s="13">
        <v>99.8</v>
      </c>
    </row>
    <row r="25" spans="1:9" ht="15.75" x14ac:dyDescent="0.15">
      <c r="A25" s="20" t="s">
        <v>38</v>
      </c>
      <c r="B25" s="12">
        <f>50</f>
        <v>50</v>
      </c>
      <c r="C25" s="12">
        <f>1*60+2</f>
        <v>62</v>
      </c>
      <c r="D25" s="13">
        <v>80.5</v>
      </c>
      <c r="E25" s="22">
        <f t="shared" si="1"/>
        <v>80.645161290322577</v>
      </c>
      <c r="F25" s="20" t="s">
        <v>38</v>
      </c>
      <c r="G25" s="12" t="s">
        <v>26</v>
      </c>
      <c r="H25" s="12" t="s">
        <v>27</v>
      </c>
      <c r="I25" s="13">
        <v>80.5</v>
      </c>
    </row>
    <row r="26" spans="1:9" ht="15.75" x14ac:dyDescent="0.15">
      <c r="A26" s="20" t="s">
        <v>39</v>
      </c>
      <c r="B26" s="12">
        <f>3*60+28</f>
        <v>208</v>
      </c>
      <c r="C26" s="12">
        <f>6*60+23</f>
        <v>383</v>
      </c>
      <c r="D26" s="13">
        <v>54.4</v>
      </c>
      <c r="E26" s="22">
        <f t="shared" si="1"/>
        <v>54.308093994778076</v>
      </c>
      <c r="F26" s="20" t="s">
        <v>39</v>
      </c>
      <c r="G26" s="12" t="s">
        <v>40</v>
      </c>
      <c r="H26" s="12" t="s">
        <v>15</v>
      </c>
      <c r="I26" s="13">
        <v>54.4</v>
      </c>
    </row>
    <row r="27" spans="1:9" ht="15.75" x14ac:dyDescent="0.15">
      <c r="A27" s="20" t="s">
        <v>41</v>
      </c>
      <c r="B27" s="12">
        <f>1*60+47</f>
        <v>107</v>
      </c>
      <c r="C27" s="12">
        <f>7*60+9</f>
        <v>429</v>
      </c>
      <c r="D27" s="13">
        <v>25.1</v>
      </c>
      <c r="E27" s="22">
        <f t="shared" si="1"/>
        <v>24.941724941724942</v>
      </c>
      <c r="F27" s="20" t="s">
        <v>41</v>
      </c>
      <c r="G27" s="12" t="s">
        <v>23</v>
      </c>
      <c r="H27" s="12" t="s">
        <v>24</v>
      </c>
      <c r="I27" s="13">
        <v>25.1</v>
      </c>
    </row>
    <row r="28" spans="1:9" ht="15.75" x14ac:dyDescent="0.15">
      <c r="A28" s="20" t="s">
        <v>42</v>
      </c>
      <c r="B28" s="12">
        <f>1*60+17</f>
        <v>77</v>
      </c>
      <c r="C28" s="12">
        <f>1*60+59</f>
        <v>119</v>
      </c>
      <c r="D28" s="13">
        <v>64.900000000000006</v>
      </c>
      <c r="E28" s="22">
        <f t="shared" si="1"/>
        <v>64.705882352941174</v>
      </c>
      <c r="F28" s="20" t="s">
        <v>42</v>
      </c>
      <c r="G28" s="12" t="s">
        <v>43</v>
      </c>
      <c r="H28" s="12" t="s">
        <v>44</v>
      </c>
      <c r="I28" s="13">
        <v>64.900000000000006</v>
      </c>
    </row>
    <row r="29" spans="1:9" ht="15.75" x14ac:dyDescent="0.15">
      <c r="A29" s="20" t="s">
        <v>45</v>
      </c>
      <c r="B29" s="12">
        <f>30</f>
        <v>30</v>
      </c>
      <c r="C29" s="12">
        <f>1*60+46</f>
        <v>106</v>
      </c>
      <c r="D29" s="13">
        <v>28.4</v>
      </c>
      <c r="E29" s="22">
        <f t="shared" si="1"/>
        <v>28.30188679245283</v>
      </c>
      <c r="F29" s="20" t="s">
        <v>45</v>
      </c>
      <c r="G29" s="12" t="s">
        <v>46</v>
      </c>
      <c r="H29" s="12" t="s">
        <v>47</v>
      </c>
      <c r="I29" s="13">
        <v>28.4</v>
      </c>
    </row>
    <row r="30" spans="1:9" ht="15.75" x14ac:dyDescent="0.15">
      <c r="A30" s="20" t="s">
        <v>48</v>
      </c>
      <c r="B30" s="12">
        <f>15</f>
        <v>15</v>
      </c>
      <c r="C30" s="12">
        <f>43</f>
        <v>43</v>
      </c>
      <c r="D30" s="13">
        <v>34.1</v>
      </c>
      <c r="E30" s="22">
        <f t="shared" si="1"/>
        <v>34.883720930232556</v>
      </c>
      <c r="F30" s="20" t="s">
        <v>48</v>
      </c>
      <c r="G30" s="12" t="s">
        <v>49</v>
      </c>
      <c r="H30" s="12" t="s">
        <v>50</v>
      </c>
      <c r="I30" s="13">
        <v>34.1</v>
      </c>
    </row>
    <row r="31" spans="1:9" ht="15.75" x14ac:dyDescent="0.15">
      <c r="A31" s="20" t="s">
        <v>51</v>
      </c>
      <c r="B31" s="12">
        <f>2</f>
        <v>2</v>
      </c>
      <c r="C31" s="12">
        <f>1*60+27</f>
        <v>87</v>
      </c>
      <c r="D31" s="13">
        <v>2.7</v>
      </c>
      <c r="E31" s="22">
        <f t="shared" si="1"/>
        <v>2.2988505747126435</v>
      </c>
      <c r="F31" s="20" t="s">
        <v>51</v>
      </c>
      <c r="G31" s="12" t="s">
        <v>52</v>
      </c>
      <c r="H31" s="12" t="s">
        <v>53</v>
      </c>
      <c r="I31" s="13">
        <v>2.7</v>
      </c>
    </row>
    <row r="32" spans="1:9" ht="15.75" x14ac:dyDescent="0.15">
      <c r="A32" s="20" t="s">
        <v>54</v>
      </c>
      <c r="B32" s="12">
        <f>35</f>
        <v>35</v>
      </c>
      <c r="C32" s="12">
        <f>1*60+10</f>
        <v>70</v>
      </c>
      <c r="D32" s="13">
        <v>49.6</v>
      </c>
      <c r="E32" s="22">
        <f t="shared" si="1"/>
        <v>50</v>
      </c>
      <c r="F32" s="20" t="s">
        <v>54</v>
      </c>
      <c r="G32" s="12" t="s">
        <v>55</v>
      </c>
      <c r="H32" s="12" t="s">
        <v>56</v>
      </c>
      <c r="I32" s="13">
        <v>49.6</v>
      </c>
    </row>
    <row r="33" spans="1:9" ht="15.75" x14ac:dyDescent="0.15">
      <c r="A33" s="20" t="s">
        <v>57</v>
      </c>
      <c r="B33" s="12">
        <f>2*60+33</f>
        <v>153</v>
      </c>
      <c r="C33" s="12">
        <f>2*60+40</f>
        <v>160</v>
      </c>
      <c r="D33" s="13">
        <v>95.3</v>
      </c>
      <c r="E33" s="22">
        <f t="shared" si="1"/>
        <v>95.625</v>
      </c>
      <c r="F33" s="20" t="s">
        <v>57</v>
      </c>
      <c r="G33" s="12" t="s">
        <v>58</v>
      </c>
      <c r="H33" s="12" t="s">
        <v>59</v>
      </c>
      <c r="I33" s="13">
        <v>95.3</v>
      </c>
    </row>
    <row r="34" spans="1:9" ht="16.5" thickBot="1" x14ac:dyDescent="0.2">
      <c r="A34" s="21" t="s">
        <v>60</v>
      </c>
      <c r="B34" s="15">
        <f>18</f>
        <v>18</v>
      </c>
      <c r="C34" s="15">
        <f>1*60+9</f>
        <v>69</v>
      </c>
      <c r="D34" s="16">
        <v>26.3</v>
      </c>
      <c r="E34" s="22">
        <f t="shared" si="1"/>
        <v>26.086956521739129</v>
      </c>
      <c r="F34" s="21" t="s">
        <v>60</v>
      </c>
      <c r="G34" s="15" t="s">
        <v>61</v>
      </c>
      <c r="H34" s="15" t="s">
        <v>62</v>
      </c>
      <c r="I34" s="16">
        <v>26.3</v>
      </c>
    </row>
    <row r="35" spans="1:9" ht="16.5" thickTop="1" x14ac:dyDescent="0.15">
      <c r="A35" s="1" t="s">
        <v>3</v>
      </c>
      <c r="F35" s="1" t="s">
        <v>3</v>
      </c>
    </row>
  </sheetData>
  <mergeCells count="6">
    <mergeCell ref="A5:A7"/>
    <mergeCell ref="A19:A21"/>
    <mergeCell ref="F5:F7"/>
    <mergeCell ref="F19:F21"/>
    <mergeCell ref="E5:E7"/>
    <mergeCell ref="E19:E21"/>
  </mergeCells>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Anonymous</dc:creator>
  <cp:lastModifiedBy>Anonymous</cp:lastModifiedBy>
  <dcterms:created xsi:type="dcterms:W3CDTF">2024-10-31T04:44:03Z</dcterms:created>
  <dcterms:modified xsi:type="dcterms:W3CDTF">2024-10-31T06:54:03Z</dcterms:modified>
</cp:coreProperties>
</file>