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48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9" i="1" l="1"/>
  <c r="F49" i="1"/>
  <c r="D49" i="1"/>
  <c r="B49" i="1"/>
  <c r="I49" i="1" s="1"/>
  <c r="J49" i="1" s="1"/>
  <c r="K49" i="1" s="1"/>
  <c r="I48" i="1"/>
  <c r="J48" i="1" s="1"/>
  <c r="K48" i="1" s="1"/>
  <c r="H48" i="1"/>
  <c r="I47" i="1"/>
  <c r="J47" i="1" s="1"/>
  <c r="K47" i="1" s="1"/>
  <c r="H47" i="1"/>
  <c r="I46" i="1"/>
  <c r="J46" i="1" s="1"/>
  <c r="K46" i="1" s="1"/>
  <c r="H46" i="1"/>
  <c r="F45" i="1"/>
  <c r="H45" i="1" s="1"/>
  <c r="D45" i="1"/>
  <c r="B45" i="1"/>
  <c r="I45" i="1" s="1"/>
  <c r="J45" i="1" s="1"/>
  <c r="K45" i="1" s="1"/>
  <c r="J44" i="1"/>
  <c r="K44" i="1" s="1"/>
  <c r="I44" i="1"/>
  <c r="H44" i="1"/>
  <c r="J43" i="1"/>
  <c r="K43" i="1" s="1"/>
  <c r="I43" i="1"/>
  <c r="H43" i="1"/>
  <c r="J42" i="1"/>
  <c r="K42" i="1" s="1"/>
  <c r="I42" i="1"/>
  <c r="H42" i="1"/>
  <c r="J41" i="1"/>
  <c r="K41" i="1" s="1"/>
  <c r="I41" i="1"/>
  <c r="H41" i="1"/>
  <c r="J40" i="1"/>
  <c r="K40" i="1" s="1"/>
  <c r="I40" i="1"/>
  <c r="H40" i="1"/>
  <c r="J39" i="1"/>
  <c r="K39" i="1" s="1"/>
  <c r="I39" i="1"/>
  <c r="H39" i="1"/>
  <c r="J38" i="1"/>
  <c r="K38" i="1" s="1"/>
  <c r="I38" i="1"/>
  <c r="H38" i="1"/>
  <c r="J37" i="1"/>
  <c r="K37" i="1" s="1"/>
  <c r="I37" i="1"/>
  <c r="H37" i="1"/>
  <c r="J36" i="1"/>
  <c r="K36" i="1" s="1"/>
  <c r="I36" i="1"/>
  <c r="H36" i="1"/>
  <c r="J35" i="1"/>
  <c r="K35" i="1" s="1"/>
  <c r="I35" i="1"/>
  <c r="H35" i="1"/>
  <c r="J34" i="1"/>
  <c r="K34" i="1" s="1"/>
  <c r="I34" i="1"/>
  <c r="H34" i="1"/>
  <c r="J33" i="1"/>
  <c r="K33" i="1" s="1"/>
  <c r="I33" i="1"/>
  <c r="H33" i="1"/>
  <c r="J32" i="1"/>
  <c r="K32" i="1" s="1"/>
  <c r="I32" i="1"/>
  <c r="H32" i="1"/>
  <c r="J31" i="1"/>
  <c r="K31" i="1" s="1"/>
  <c r="I31" i="1"/>
  <c r="H31" i="1"/>
  <c r="J30" i="1"/>
  <c r="K30" i="1" s="1"/>
  <c r="I30" i="1"/>
  <c r="H30" i="1"/>
  <c r="J29" i="1"/>
  <c r="K29" i="1" s="1"/>
  <c r="I29" i="1"/>
  <c r="H29" i="1"/>
  <c r="J28" i="1"/>
  <c r="K28" i="1" s="1"/>
  <c r="I28" i="1"/>
  <c r="H28" i="1"/>
  <c r="J27" i="1"/>
  <c r="K27" i="1" s="1"/>
  <c r="I27" i="1"/>
  <c r="H27" i="1"/>
  <c r="J26" i="1"/>
  <c r="K26" i="1" s="1"/>
  <c r="I26" i="1"/>
  <c r="H26" i="1"/>
  <c r="J25" i="1"/>
  <c r="K25" i="1" s="1"/>
  <c r="I25" i="1"/>
  <c r="H25" i="1"/>
  <c r="J24" i="1"/>
  <c r="K24" i="1" s="1"/>
  <c r="I24" i="1"/>
  <c r="H24" i="1"/>
  <c r="J23" i="1"/>
  <c r="K23" i="1" s="1"/>
  <c r="I23" i="1"/>
  <c r="H23" i="1"/>
  <c r="J22" i="1"/>
  <c r="K22" i="1" s="1"/>
  <c r="I22" i="1"/>
  <c r="H22" i="1"/>
  <c r="J21" i="1"/>
  <c r="K21" i="1" s="1"/>
  <c r="I21" i="1"/>
  <c r="H21" i="1"/>
  <c r="J20" i="1"/>
  <c r="K20" i="1" s="1"/>
  <c r="I20" i="1"/>
  <c r="H20" i="1"/>
  <c r="J19" i="1"/>
  <c r="K19" i="1" s="1"/>
  <c r="I19" i="1"/>
  <c r="H19" i="1"/>
  <c r="J18" i="1"/>
  <c r="K18" i="1" s="1"/>
  <c r="I18" i="1"/>
  <c r="H18" i="1"/>
  <c r="J17" i="1"/>
  <c r="K17" i="1" s="1"/>
  <c r="I17" i="1"/>
  <c r="H17" i="1"/>
  <c r="J16" i="1"/>
  <c r="K16" i="1" s="1"/>
  <c r="I16" i="1"/>
  <c r="H16" i="1"/>
  <c r="J15" i="1"/>
  <c r="K15" i="1" s="1"/>
  <c r="I15" i="1"/>
  <c r="H15" i="1"/>
  <c r="J14" i="1"/>
  <c r="K14" i="1" s="1"/>
  <c r="I14" i="1"/>
  <c r="H14" i="1"/>
  <c r="H13" i="1"/>
  <c r="F13" i="1"/>
  <c r="D13" i="1"/>
  <c r="B13" i="1"/>
  <c r="I13" i="1" s="1"/>
  <c r="J13" i="1" s="1"/>
  <c r="K13" i="1" s="1"/>
  <c r="I12" i="1"/>
  <c r="J12" i="1" s="1"/>
  <c r="K12" i="1" s="1"/>
  <c r="H12" i="1"/>
  <c r="I11" i="1"/>
  <c r="J11" i="1" s="1"/>
  <c r="K11" i="1" s="1"/>
  <c r="H11" i="1"/>
  <c r="I10" i="1"/>
  <c r="J10" i="1" s="1"/>
  <c r="K10" i="1" s="1"/>
  <c r="H10" i="1"/>
  <c r="I9" i="1"/>
  <c r="J9" i="1" s="1"/>
  <c r="K9" i="1" s="1"/>
  <c r="H9" i="1"/>
  <c r="I8" i="1"/>
  <c r="J8" i="1" s="1"/>
  <c r="K8" i="1" s="1"/>
  <c r="H8" i="1"/>
  <c r="I7" i="1"/>
  <c r="J7" i="1" s="1"/>
  <c r="K7" i="1" s="1"/>
  <c r="H7" i="1"/>
  <c r="I6" i="1"/>
  <c r="J6" i="1" s="1"/>
  <c r="K6" i="1" s="1"/>
  <c r="H6" i="1"/>
  <c r="I5" i="1"/>
  <c r="J5" i="1" s="1"/>
  <c r="K5" i="1" s="1"/>
  <c r="H5" i="1"/>
</calcChain>
</file>

<file path=xl/sharedStrings.xml><?xml version="1.0" encoding="utf-8"?>
<sst xmlns="http://schemas.openxmlformats.org/spreadsheetml/2006/main" count="75" uniqueCount="64">
  <si>
    <t>行　业</t>
  </si>
  <si>
    <t>营业收入</t>
  </si>
  <si>
    <t>营业成本</t>
  </si>
  <si>
    <t>利润总额</t>
  </si>
  <si>
    <t>金额</t>
  </si>
  <si>
    <t>比上年增长</t>
  </si>
  <si>
    <t xml:space="preserve">营收利润率 </t>
    <phoneticPr fontId="2" type="noConversion"/>
  </si>
  <si>
    <r>
      <t>(</t>
    </r>
    <r>
      <rPr>
        <b/>
        <sz val="11"/>
        <color theme="1"/>
        <rFont val="宋体"/>
        <family val="3"/>
        <charset val="134"/>
      </rPr>
      <t>亿元</t>
    </r>
    <r>
      <rPr>
        <b/>
        <sz val="11"/>
        <color theme="1"/>
        <rFont val="Times New Roman"/>
        <family val="1"/>
      </rPr>
      <t>)</t>
    </r>
  </si>
  <si>
    <t>(%)</t>
  </si>
  <si>
    <r>
      <t>(</t>
    </r>
    <r>
      <rPr>
        <b/>
        <sz val="11"/>
        <color theme="1"/>
        <rFont val="宋体"/>
        <family val="3"/>
        <charset val="134"/>
        <scheme val="minor"/>
      </rPr>
      <t>亿元</t>
    </r>
    <r>
      <rPr>
        <b/>
        <sz val="11"/>
        <color theme="1"/>
        <rFont val="Times New Roman"/>
        <family val="1"/>
      </rPr>
      <t>)</t>
    </r>
  </si>
  <si>
    <t>总计</t>
  </si>
  <si>
    <t>　煤炭开采和洗选业</t>
  </si>
  <si>
    <t>　石油和天然气开采业</t>
  </si>
  <si>
    <t>　黑色金属矿采选业</t>
  </si>
  <si>
    <t>　有色金属矿采选业</t>
  </si>
  <si>
    <t>　非金属矿采选业</t>
  </si>
  <si>
    <t>　开采专业及辅助性活动</t>
  </si>
  <si>
    <t>　其他采矿业</t>
  </si>
  <si>
    <t>（注1）</t>
  </si>
  <si>
    <t>　农副食品加工业</t>
  </si>
  <si>
    <t>　食品制造业</t>
  </si>
  <si>
    <t>　酒、饮料和精制茶制造业</t>
  </si>
  <si>
    <t>　烟草制品业</t>
  </si>
  <si>
    <t>　纺织业</t>
  </si>
  <si>
    <t>　纺织服装、服饰业</t>
  </si>
  <si>
    <t>　皮革、毛皮、羽毛及其制品和制鞋业</t>
  </si>
  <si>
    <t>　木材加工和木、竹、藤、棕、草制品业</t>
  </si>
  <si>
    <t>　家具制造业</t>
  </si>
  <si>
    <t>　造纸和纸制品业</t>
  </si>
  <si>
    <t>　印刷和记录媒介复制业</t>
  </si>
  <si>
    <t>　文教、工美、体育和娱乐用品制造业</t>
  </si>
  <si>
    <t>　石油、煤炭及其他燃料加工业</t>
  </si>
  <si>
    <t>　化学原料和化学制品制造业</t>
  </si>
  <si>
    <t>　医药制造业</t>
  </si>
  <si>
    <t>　化学纤维制造业</t>
  </si>
  <si>
    <t>　橡胶和塑料制品业</t>
  </si>
  <si>
    <t>　非金属矿物制品业</t>
  </si>
  <si>
    <t>　黑色金属冶炼和压延加工业</t>
  </si>
  <si>
    <t>　有色金属冶炼和压延加工业</t>
  </si>
  <si>
    <t>　金属制品业</t>
  </si>
  <si>
    <t>　通用设备制造业</t>
  </si>
  <si>
    <t>　专用设备制造业</t>
  </si>
  <si>
    <t>　汽车制造业</t>
  </si>
  <si>
    <t>　铁路、船舶、航空航天和其他运输设备制造业</t>
  </si>
  <si>
    <t>　电气机械和器材制造业</t>
  </si>
  <si>
    <t>　计算机、通信和其他电子设备制造业</t>
  </si>
  <si>
    <t>　仪器仪表制造业</t>
  </si>
  <si>
    <t>　其他制造业</t>
  </si>
  <si>
    <t>　废弃资源综合利用业</t>
  </si>
  <si>
    <t>　金属制品、机械和设备修理业</t>
  </si>
  <si>
    <t>　电力、热力生产和供应业</t>
  </si>
  <si>
    <t>　燃气生产和供应业</t>
  </si>
  <si>
    <t>　水的生产和供应业</t>
  </si>
  <si>
    <t>电力燃气及水产业合计</t>
  </si>
  <si>
    <r>
      <t>1.</t>
    </r>
    <r>
      <rPr>
        <sz val="12"/>
        <color theme="1"/>
        <rFont val="楷体"/>
        <family val="3"/>
        <charset val="134"/>
      </rPr>
      <t>其他采矿业上年同期为亏损，无法计算同比增速。</t>
    </r>
  </si>
  <si>
    <r>
      <t>2.</t>
    </r>
    <r>
      <rPr>
        <sz val="12"/>
        <color theme="1"/>
        <rFont val="楷体"/>
        <family val="3"/>
        <charset val="134"/>
      </rPr>
      <t>本表部分指标存在总计不等于分项之和情况，是数据四舍五入所致，未作机械调整。</t>
    </r>
  </si>
  <si>
    <t>推算数据</t>
    <phoneticPr fontId="2" type="noConversion"/>
  </si>
  <si>
    <t>毛收入</t>
    <phoneticPr fontId="2" type="noConversion"/>
  </si>
  <si>
    <t>税费</t>
    <phoneticPr fontId="2" type="noConversion"/>
  </si>
  <si>
    <t>税费率</t>
    <phoneticPr fontId="2" type="noConversion"/>
  </si>
  <si>
    <t>采矿业合计</t>
    <phoneticPr fontId="2" type="noConversion"/>
  </si>
  <si>
    <t>制造业合计</t>
    <phoneticPr fontId="2" type="noConversion"/>
  </si>
  <si>
    <t>据国家统计局公报数据整理，仅供参考。  中咨公司  老科协  张其伟   2025.02.06</t>
    <phoneticPr fontId="2" type="noConversion"/>
  </si>
  <si>
    <r>
      <rPr>
        <sz val="18"/>
        <color rgb="FF000000"/>
        <rFont val="宋体"/>
        <family val="3"/>
        <charset val="134"/>
      </rPr>
      <t>　</t>
    </r>
    <r>
      <rPr>
        <b/>
        <sz val="18"/>
        <color rgb="FF000000"/>
        <rFont val="Times New Roman"/>
        <family val="1"/>
      </rPr>
      <t>2024</t>
    </r>
    <r>
      <rPr>
        <b/>
        <sz val="18"/>
        <color rgb="FF000000"/>
        <rFont val="宋体"/>
        <family val="3"/>
        <charset val="134"/>
      </rPr>
      <t>年我国规模以上工业企业主要财务指标（分行业）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</si>
</sst>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楷体"/>
      <family val="3"/>
      <charset val="134"/>
    </font>
    <font>
      <b/>
      <sz val="18"/>
      <color rgb="FF000000"/>
      <name val="宋体"/>
      <family val="3"/>
      <charset val="134"/>
    </font>
    <font>
      <sz val="18"/>
      <color rgb="FF000000"/>
      <name val="宋体"/>
      <family val="3"/>
      <charset val="134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" fontId="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43" workbookViewId="0">
      <selection activeCell="E3" sqref="E3"/>
    </sheetView>
  </sheetViews>
  <sheetFormatPr defaultRowHeight="13.5" x14ac:dyDescent="0.15"/>
  <cols>
    <col min="1" max="1" width="32.375" customWidth="1"/>
    <col min="3" max="3" width="11.625" customWidth="1"/>
    <col min="5" max="5" width="10.625" customWidth="1"/>
    <col min="7" max="7" width="11" customWidth="1"/>
    <col min="9" max="9" width="11.125" customWidth="1"/>
    <col min="10" max="10" width="11" customWidth="1"/>
  </cols>
  <sheetData>
    <row r="1" spans="1:11" ht="32.25" customHeight="1" thickBot="1" x14ac:dyDescent="0.2">
      <c r="A1" s="46" t="s">
        <v>63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5" thickTop="1" thickBot="1" x14ac:dyDescent="0.2">
      <c r="A2" s="2" t="s">
        <v>0</v>
      </c>
      <c r="B2" s="3" t="s">
        <v>1</v>
      </c>
      <c r="C2" s="4"/>
      <c r="D2" s="3" t="s">
        <v>2</v>
      </c>
      <c r="E2" s="4"/>
      <c r="F2" s="3" t="s">
        <v>3</v>
      </c>
      <c r="G2" s="5"/>
      <c r="H2" s="6" t="s">
        <v>56</v>
      </c>
      <c r="I2" s="7"/>
      <c r="J2" s="7"/>
      <c r="K2" s="8"/>
    </row>
    <row r="3" spans="1:11" ht="27" x14ac:dyDescent="0.15">
      <c r="A3" s="9"/>
      <c r="B3" s="10" t="s">
        <v>4</v>
      </c>
      <c r="C3" s="11" t="s">
        <v>5</v>
      </c>
      <c r="D3" s="11" t="s">
        <v>4</v>
      </c>
      <c r="E3" s="11" t="s">
        <v>5</v>
      </c>
      <c r="F3" s="11" t="s">
        <v>4</v>
      </c>
      <c r="G3" s="12" t="s">
        <v>5</v>
      </c>
      <c r="H3" s="13" t="s">
        <v>6</v>
      </c>
      <c r="I3" s="13" t="s">
        <v>57</v>
      </c>
      <c r="J3" s="13" t="s">
        <v>58</v>
      </c>
      <c r="K3" s="14" t="s">
        <v>59</v>
      </c>
    </row>
    <row r="4" spans="1:11" ht="18" customHeight="1" thickBot="1" x14ac:dyDescent="0.2">
      <c r="A4" s="15"/>
      <c r="B4" s="16" t="s">
        <v>7</v>
      </c>
      <c r="C4" s="17" t="s">
        <v>8</v>
      </c>
      <c r="D4" s="17" t="s">
        <v>7</v>
      </c>
      <c r="E4" s="17" t="s">
        <v>8</v>
      </c>
      <c r="F4" s="17" t="s">
        <v>7</v>
      </c>
      <c r="G4" s="18" t="s">
        <v>8</v>
      </c>
      <c r="H4" s="19" t="s">
        <v>8</v>
      </c>
      <c r="I4" s="19" t="s">
        <v>9</v>
      </c>
      <c r="J4" s="19" t="s">
        <v>9</v>
      </c>
      <c r="K4" s="20" t="s">
        <v>8</v>
      </c>
    </row>
    <row r="5" spans="1:11" ht="18" customHeight="1" x14ac:dyDescent="0.15">
      <c r="A5" s="21" t="s">
        <v>10</v>
      </c>
      <c r="B5" s="22">
        <v>1377661.8</v>
      </c>
      <c r="C5" s="23">
        <v>2.1</v>
      </c>
      <c r="D5" s="22">
        <v>1173148.2</v>
      </c>
      <c r="E5" s="23">
        <v>2.5</v>
      </c>
      <c r="F5" s="22">
        <v>74310.5</v>
      </c>
      <c r="G5" s="23">
        <v>-3.3</v>
      </c>
      <c r="H5" s="24">
        <f t="shared" ref="H5:H49" si="0">F5/B5*100</f>
        <v>5.393958081729493</v>
      </c>
      <c r="I5" s="22">
        <f t="shared" ref="I5:I49" si="1">B5-D5</f>
        <v>204513.60000000009</v>
      </c>
      <c r="J5" s="22">
        <f t="shared" ref="J5:J49" si="2">I5-F5</f>
        <v>130203.10000000009</v>
      </c>
      <c r="K5" s="25">
        <f t="shared" ref="K5:K49" si="3">J5/B5*100</f>
        <v>9.4510205625212294</v>
      </c>
    </row>
    <row r="6" spans="1:11" x14ac:dyDescent="0.15">
      <c r="A6" s="26" t="s">
        <v>11</v>
      </c>
      <c r="B6" s="27">
        <v>31603.3</v>
      </c>
      <c r="C6" s="28">
        <v>-11.1</v>
      </c>
      <c r="D6" s="27">
        <v>21120.400000000001</v>
      </c>
      <c r="E6" s="28">
        <v>-7.8</v>
      </c>
      <c r="F6" s="27">
        <v>6046.4</v>
      </c>
      <c r="G6" s="28">
        <v>-22.2</v>
      </c>
      <c r="H6" s="29">
        <f t="shared" si="0"/>
        <v>19.132179234447037</v>
      </c>
      <c r="I6" s="28">
        <f t="shared" si="1"/>
        <v>10482.899999999998</v>
      </c>
      <c r="J6" s="28">
        <f t="shared" si="2"/>
        <v>4436.4999999999982</v>
      </c>
      <c r="K6" s="30">
        <f t="shared" si="3"/>
        <v>14.038090958855557</v>
      </c>
    </row>
    <row r="7" spans="1:11" x14ac:dyDescent="0.15">
      <c r="A7" s="26" t="s">
        <v>12</v>
      </c>
      <c r="B7" s="27">
        <v>12052.2</v>
      </c>
      <c r="C7" s="28">
        <v>2.4</v>
      </c>
      <c r="D7" s="27">
        <v>6662.7</v>
      </c>
      <c r="E7" s="28">
        <v>6.1</v>
      </c>
      <c r="F7" s="27">
        <v>3382.7</v>
      </c>
      <c r="G7" s="28">
        <v>14.2</v>
      </c>
      <c r="H7" s="29">
        <f t="shared" si="0"/>
        <v>28.067074890891284</v>
      </c>
      <c r="I7" s="28">
        <f t="shared" si="1"/>
        <v>5389.5000000000009</v>
      </c>
      <c r="J7" s="28">
        <f t="shared" si="2"/>
        <v>2006.8000000000011</v>
      </c>
      <c r="K7" s="30">
        <f t="shared" si="3"/>
        <v>16.650901910024736</v>
      </c>
    </row>
    <row r="8" spans="1:11" x14ac:dyDescent="0.15">
      <c r="A8" s="26" t="s">
        <v>13</v>
      </c>
      <c r="B8" s="27">
        <v>4963.5</v>
      </c>
      <c r="C8" s="28">
        <v>2.6</v>
      </c>
      <c r="D8" s="27">
        <v>3942.5</v>
      </c>
      <c r="E8" s="28">
        <v>4.3</v>
      </c>
      <c r="F8" s="27">
        <v>541.6</v>
      </c>
      <c r="G8" s="28">
        <v>-2.9</v>
      </c>
      <c r="H8" s="29">
        <f t="shared" si="0"/>
        <v>10.911655082099326</v>
      </c>
      <c r="I8" s="28">
        <f t="shared" si="1"/>
        <v>1021</v>
      </c>
      <c r="J8" s="28">
        <f t="shared" si="2"/>
        <v>479.4</v>
      </c>
      <c r="K8" s="30">
        <f t="shared" si="3"/>
        <v>9.6585071018434565</v>
      </c>
    </row>
    <row r="9" spans="1:11" x14ac:dyDescent="0.15">
      <c r="A9" s="26" t="s">
        <v>14</v>
      </c>
      <c r="B9" s="27">
        <v>3769.9</v>
      </c>
      <c r="C9" s="28">
        <v>8.9</v>
      </c>
      <c r="D9" s="27">
        <v>2317.6999999999998</v>
      </c>
      <c r="E9" s="28">
        <v>5.3</v>
      </c>
      <c r="F9" s="27">
        <v>917.9</v>
      </c>
      <c r="G9" s="28">
        <v>17.3</v>
      </c>
      <c r="H9" s="29">
        <f t="shared" si="0"/>
        <v>24.348125944985277</v>
      </c>
      <c r="I9" s="28">
        <f t="shared" si="1"/>
        <v>1452.2000000000003</v>
      </c>
      <c r="J9" s="28">
        <f t="shared" si="2"/>
        <v>534.3000000000003</v>
      </c>
      <c r="K9" s="30">
        <f t="shared" si="3"/>
        <v>14.172789729170542</v>
      </c>
    </row>
    <row r="10" spans="1:11" x14ac:dyDescent="0.15">
      <c r="A10" s="26" t="s">
        <v>15</v>
      </c>
      <c r="B10" s="27">
        <v>3785.7</v>
      </c>
      <c r="C10" s="28">
        <v>0.9</v>
      </c>
      <c r="D10" s="27">
        <v>2719.6</v>
      </c>
      <c r="E10" s="28">
        <v>2.7</v>
      </c>
      <c r="F10" s="27">
        <v>404.2</v>
      </c>
      <c r="G10" s="28">
        <v>-4.0999999999999996</v>
      </c>
      <c r="H10" s="29">
        <f t="shared" si="0"/>
        <v>10.677021422722351</v>
      </c>
      <c r="I10" s="28">
        <f t="shared" si="1"/>
        <v>1066.0999999999999</v>
      </c>
      <c r="J10" s="28">
        <f t="shared" si="2"/>
        <v>661.89999999999986</v>
      </c>
      <c r="K10" s="30">
        <f t="shared" si="3"/>
        <v>17.484216921573285</v>
      </c>
    </row>
    <row r="11" spans="1:11" x14ac:dyDescent="0.15">
      <c r="A11" s="26" t="s">
        <v>16</v>
      </c>
      <c r="B11" s="27">
        <v>2904.5</v>
      </c>
      <c r="C11" s="28">
        <v>-1.4</v>
      </c>
      <c r="D11" s="27">
        <v>2773.4</v>
      </c>
      <c r="E11" s="28">
        <v>13</v>
      </c>
      <c r="F11" s="27">
        <v>-22.1</v>
      </c>
      <c r="G11" s="28">
        <v>-187.7</v>
      </c>
      <c r="H11" s="29">
        <f t="shared" si="0"/>
        <v>-0.76088827681184379</v>
      </c>
      <c r="I11" s="28">
        <f t="shared" si="1"/>
        <v>131.09999999999991</v>
      </c>
      <c r="J11" s="28">
        <f t="shared" si="2"/>
        <v>153.1999999999999</v>
      </c>
      <c r="K11" s="30">
        <f t="shared" si="3"/>
        <v>5.2745739369943161</v>
      </c>
    </row>
    <row r="12" spans="1:11" x14ac:dyDescent="0.15">
      <c r="A12" s="26" t="s">
        <v>17</v>
      </c>
      <c r="B12" s="27">
        <v>17.3</v>
      </c>
      <c r="C12" s="28">
        <v>-4.4000000000000004</v>
      </c>
      <c r="D12" s="27">
        <v>13</v>
      </c>
      <c r="E12" s="28">
        <v>-3</v>
      </c>
      <c r="F12" s="27">
        <v>1.1000000000000001</v>
      </c>
      <c r="G12" s="31" t="s">
        <v>18</v>
      </c>
      <c r="H12" s="29">
        <f t="shared" si="0"/>
        <v>6.3583815028901727</v>
      </c>
      <c r="I12" s="28">
        <f t="shared" si="1"/>
        <v>4.3000000000000007</v>
      </c>
      <c r="J12" s="28">
        <f t="shared" si="2"/>
        <v>3.2000000000000006</v>
      </c>
      <c r="K12" s="30">
        <f t="shared" si="3"/>
        <v>18.497109826589597</v>
      </c>
    </row>
    <row r="13" spans="1:11" x14ac:dyDescent="0.15">
      <c r="A13" s="32" t="s">
        <v>60</v>
      </c>
      <c r="B13" s="33">
        <f>SUM(B6:B12)</f>
        <v>59096.4</v>
      </c>
      <c r="C13" s="34"/>
      <c r="D13" s="33">
        <f>SUM(D6:D12)</f>
        <v>39549.300000000003</v>
      </c>
      <c r="E13" s="34"/>
      <c r="F13" s="33">
        <f>SUM(F6:F12)</f>
        <v>11271.8</v>
      </c>
      <c r="G13" s="34"/>
      <c r="H13" s="35">
        <f t="shared" si="0"/>
        <v>19.073581470275684</v>
      </c>
      <c r="I13" s="34">
        <f t="shared" si="1"/>
        <v>19547.099999999999</v>
      </c>
      <c r="J13" s="34">
        <f t="shared" si="2"/>
        <v>8275.2999999999993</v>
      </c>
      <c r="K13" s="36">
        <f t="shared" si="3"/>
        <v>14.003052639416275</v>
      </c>
    </row>
    <row r="14" spans="1:11" x14ac:dyDescent="0.15">
      <c r="A14" s="26" t="s">
        <v>19</v>
      </c>
      <c r="B14" s="27">
        <v>52908.3</v>
      </c>
      <c r="C14" s="28">
        <v>-3</v>
      </c>
      <c r="D14" s="27">
        <v>48735.199999999997</v>
      </c>
      <c r="E14" s="28">
        <v>-3.4</v>
      </c>
      <c r="F14" s="27">
        <v>1363.6</v>
      </c>
      <c r="G14" s="28">
        <v>-0.2</v>
      </c>
      <c r="H14" s="29">
        <f t="shared" si="0"/>
        <v>2.5772893855973447</v>
      </c>
      <c r="I14" s="28">
        <f t="shared" si="1"/>
        <v>4173.1000000000058</v>
      </c>
      <c r="J14" s="28">
        <f t="shared" si="2"/>
        <v>2809.5000000000059</v>
      </c>
      <c r="K14" s="30">
        <f t="shared" si="3"/>
        <v>5.3101309246375443</v>
      </c>
    </row>
    <row r="15" spans="1:11" x14ac:dyDescent="0.15">
      <c r="A15" s="26" t="s">
        <v>20</v>
      </c>
      <c r="B15" s="27">
        <v>21863.599999999999</v>
      </c>
      <c r="C15" s="28">
        <v>4.9000000000000004</v>
      </c>
      <c r="D15" s="27">
        <v>17051.7</v>
      </c>
      <c r="E15" s="28">
        <v>4.5</v>
      </c>
      <c r="F15" s="27">
        <v>1780.9</v>
      </c>
      <c r="G15" s="28">
        <v>6.3</v>
      </c>
      <c r="H15" s="29">
        <f t="shared" si="0"/>
        <v>8.1455021131012284</v>
      </c>
      <c r="I15" s="28">
        <f t="shared" si="1"/>
        <v>4811.8999999999978</v>
      </c>
      <c r="J15" s="28">
        <f t="shared" si="2"/>
        <v>3030.9999999999977</v>
      </c>
      <c r="K15" s="30">
        <f t="shared" si="3"/>
        <v>13.863224720540066</v>
      </c>
    </row>
    <row r="16" spans="1:11" x14ac:dyDescent="0.15">
      <c r="A16" s="26" t="s">
        <v>21</v>
      </c>
      <c r="B16" s="27">
        <v>15880.6</v>
      </c>
      <c r="C16" s="28">
        <v>2.8</v>
      </c>
      <c r="D16" s="27">
        <v>9996.9</v>
      </c>
      <c r="E16" s="28">
        <v>1.9</v>
      </c>
      <c r="F16" s="27">
        <v>3287.2</v>
      </c>
      <c r="G16" s="28">
        <v>7.1</v>
      </c>
      <c r="H16" s="29">
        <f t="shared" si="0"/>
        <v>20.699469793332746</v>
      </c>
      <c r="I16" s="28">
        <f t="shared" si="1"/>
        <v>5883.7000000000007</v>
      </c>
      <c r="J16" s="28">
        <f t="shared" si="2"/>
        <v>2596.5000000000009</v>
      </c>
      <c r="K16" s="30">
        <f t="shared" si="3"/>
        <v>16.35013790410942</v>
      </c>
    </row>
    <row r="17" spans="1:11" x14ac:dyDescent="0.15">
      <c r="A17" s="26" t="s">
        <v>22</v>
      </c>
      <c r="B17" s="27">
        <v>13730.5</v>
      </c>
      <c r="C17" s="28">
        <v>2.8</v>
      </c>
      <c r="D17" s="27">
        <v>4013.2</v>
      </c>
      <c r="E17" s="28">
        <v>1.7</v>
      </c>
      <c r="F17" s="27">
        <v>1610</v>
      </c>
      <c r="G17" s="28">
        <v>5.3</v>
      </c>
      <c r="H17" s="29">
        <f t="shared" si="0"/>
        <v>11.725720112159062</v>
      </c>
      <c r="I17" s="28">
        <f t="shared" si="1"/>
        <v>9717.2999999999993</v>
      </c>
      <c r="J17" s="28">
        <f t="shared" si="2"/>
        <v>8107.2999999999993</v>
      </c>
      <c r="K17" s="30">
        <f t="shared" si="3"/>
        <v>59.04591966789264</v>
      </c>
    </row>
    <row r="18" spans="1:11" x14ac:dyDescent="0.15">
      <c r="A18" s="26" t="s">
        <v>23</v>
      </c>
      <c r="B18" s="27">
        <v>23988</v>
      </c>
      <c r="C18" s="28">
        <v>3.6</v>
      </c>
      <c r="D18" s="27">
        <v>21204.2</v>
      </c>
      <c r="E18" s="28">
        <v>3.3</v>
      </c>
      <c r="F18" s="27">
        <v>868.7</v>
      </c>
      <c r="G18" s="28">
        <v>3.4</v>
      </c>
      <c r="H18" s="29">
        <f t="shared" si="0"/>
        <v>3.6213940303485077</v>
      </c>
      <c r="I18" s="28">
        <f t="shared" si="1"/>
        <v>2783.7999999999993</v>
      </c>
      <c r="J18" s="28">
        <f t="shared" si="2"/>
        <v>1915.0999999999992</v>
      </c>
      <c r="K18" s="30">
        <f t="shared" si="3"/>
        <v>7.9835751208937769</v>
      </c>
    </row>
    <row r="19" spans="1:11" x14ac:dyDescent="0.15">
      <c r="A19" s="26" t="s">
        <v>24</v>
      </c>
      <c r="B19" s="27">
        <v>12699.2</v>
      </c>
      <c r="C19" s="28">
        <v>2.8</v>
      </c>
      <c r="D19" s="27">
        <v>10694.7</v>
      </c>
      <c r="E19" s="28">
        <v>2.9</v>
      </c>
      <c r="F19" s="27">
        <v>623.79999999999995</v>
      </c>
      <c r="G19" s="28">
        <v>1.5</v>
      </c>
      <c r="H19" s="29">
        <f t="shared" si="0"/>
        <v>4.9121204485321899</v>
      </c>
      <c r="I19" s="28">
        <f t="shared" si="1"/>
        <v>2004.5</v>
      </c>
      <c r="J19" s="28">
        <f t="shared" si="2"/>
        <v>1380.7</v>
      </c>
      <c r="K19" s="30">
        <f t="shared" si="3"/>
        <v>10.87233841501827</v>
      </c>
    </row>
    <row r="20" spans="1:11" x14ac:dyDescent="0.15">
      <c r="A20" s="26" t="s">
        <v>25</v>
      </c>
      <c r="B20" s="27">
        <v>8533.2000000000007</v>
      </c>
      <c r="C20" s="28">
        <v>3.7</v>
      </c>
      <c r="D20" s="27">
        <v>7326</v>
      </c>
      <c r="E20" s="28">
        <v>2.9</v>
      </c>
      <c r="F20" s="27">
        <v>460.9</v>
      </c>
      <c r="G20" s="28">
        <v>1.6</v>
      </c>
      <c r="H20" s="29">
        <f t="shared" si="0"/>
        <v>5.4012562696292123</v>
      </c>
      <c r="I20" s="28">
        <f t="shared" si="1"/>
        <v>1207.2000000000007</v>
      </c>
      <c r="J20" s="28">
        <f t="shared" si="2"/>
        <v>746.30000000000075</v>
      </c>
      <c r="K20" s="30">
        <f t="shared" si="3"/>
        <v>8.7458397787465501</v>
      </c>
    </row>
    <row r="21" spans="1:11" x14ac:dyDescent="0.15">
      <c r="A21" s="26" t="s">
        <v>26</v>
      </c>
      <c r="B21" s="27">
        <v>9074.7000000000007</v>
      </c>
      <c r="C21" s="28">
        <v>-1.1000000000000001</v>
      </c>
      <c r="D21" s="27">
        <v>8119.9</v>
      </c>
      <c r="E21" s="28">
        <v>-0.9</v>
      </c>
      <c r="F21" s="27">
        <v>364.9</v>
      </c>
      <c r="G21" s="28">
        <v>-12.3</v>
      </c>
      <c r="H21" s="29">
        <f t="shared" si="0"/>
        <v>4.0210695670380288</v>
      </c>
      <c r="I21" s="28">
        <f t="shared" si="1"/>
        <v>954.80000000000109</v>
      </c>
      <c r="J21" s="28">
        <f t="shared" si="2"/>
        <v>589.90000000000111</v>
      </c>
      <c r="K21" s="30">
        <f t="shared" si="3"/>
        <v>6.5004903743374562</v>
      </c>
    </row>
    <row r="22" spans="1:11" x14ac:dyDescent="0.15">
      <c r="A22" s="26" t="s">
        <v>27</v>
      </c>
      <c r="B22" s="27">
        <v>6771.5</v>
      </c>
      <c r="C22" s="28">
        <v>0.4</v>
      </c>
      <c r="D22" s="27">
        <v>5584.8</v>
      </c>
      <c r="E22" s="28">
        <v>0.6</v>
      </c>
      <c r="F22" s="27">
        <v>372.4</v>
      </c>
      <c r="G22" s="28">
        <v>-0.1</v>
      </c>
      <c r="H22" s="29">
        <f t="shared" si="0"/>
        <v>5.499520047256885</v>
      </c>
      <c r="I22" s="28">
        <f t="shared" si="1"/>
        <v>1186.6999999999998</v>
      </c>
      <c r="J22" s="28">
        <f t="shared" si="2"/>
        <v>814.29999999999984</v>
      </c>
      <c r="K22" s="30">
        <f t="shared" si="3"/>
        <v>12.025400575943289</v>
      </c>
    </row>
    <row r="23" spans="1:11" x14ac:dyDescent="0.15">
      <c r="A23" s="26" t="s">
        <v>28</v>
      </c>
      <c r="B23" s="27">
        <v>14566.2</v>
      </c>
      <c r="C23" s="28">
        <v>3.9</v>
      </c>
      <c r="D23" s="27">
        <v>12814.5</v>
      </c>
      <c r="E23" s="28">
        <v>4</v>
      </c>
      <c r="F23" s="27">
        <v>519.70000000000005</v>
      </c>
      <c r="G23" s="28">
        <v>5.2</v>
      </c>
      <c r="H23" s="29">
        <f t="shared" si="0"/>
        <v>3.5678488555697441</v>
      </c>
      <c r="I23" s="28">
        <f t="shared" si="1"/>
        <v>1751.7000000000007</v>
      </c>
      <c r="J23" s="28">
        <f t="shared" si="2"/>
        <v>1232.0000000000007</v>
      </c>
      <c r="K23" s="30">
        <f t="shared" si="3"/>
        <v>8.4579368675426725</v>
      </c>
    </row>
    <row r="24" spans="1:11" x14ac:dyDescent="0.15">
      <c r="A24" s="26" t="s">
        <v>29</v>
      </c>
      <c r="B24" s="27">
        <v>6714.8</v>
      </c>
      <c r="C24" s="28">
        <v>2.4</v>
      </c>
      <c r="D24" s="27">
        <v>5569.6</v>
      </c>
      <c r="E24" s="28">
        <v>2.2000000000000002</v>
      </c>
      <c r="F24" s="27">
        <v>343.6</v>
      </c>
      <c r="G24" s="28">
        <v>-10.4</v>
      </c>
      <c r="H24" s="29">
        <f t="shared" si="0"/>
        <v>5.1170548638827666</v>
      </c>
      <c r="I24" s="28">
        <f t="shared" si="1"/>
        <v>1145.1999999999998</v>
      </c>
      <c r="J24" s="28">
        <f t="shared" si="2"/>
        <v>801.5999999999998</v>
      </c>
      <c r="K24" s="30">
        <f t="shared" si="3"/>
        <v>11.937809018883657</v>
      </c>
    </row>
    <row r="25" spans="1:11" x14ac:dyDescent="0.15">
      <c r="A25" s="26" t="s">
        <v>30</v>
      </c>
      <c r="B25" s="27">
        <v>13502.7</v>
      </c>
      <c r="C25" s="28">
        <v>3.7</v>
      </c>
      <c r="D25" s="27">
        <v>11658.1</v>
      </c>
      <c r="E25" s="28">
        <v>3.6</v>
      </c>
      <c r="F25" s="27">
        <v>652.20000000000005</v>
      </c>
      <c r="G25" s="28">
        <v>4.8</v>
      </c>
      <c r="H25" s="29">
        <f t="shared" si="0"/>
        <v>4.8301450820946927</v>
      </c>
      <c r="I25" s="28">
        <f t="shared" si="1"/>
        <v>1844.6000000000004</v>
      </c>
      <c r="J25" s="28">
        <f t="shared" si="2"/>
        <v>1192.4000000000003</v>
      </c>
      <c r="K25" s="30">
        <f t="shared" si="3"/>
        <v>8.830826427307132</v>
      </c>
    </row>
    <row r="26" spans="1:11" x14ac:dyDescent="0.15">
      <c r="A26" s="26" t="s">
        <v>31</v>
      </c>
      <c r="B26" s="27">
        <v>57902.8</v>
      </c>
      <c r="C26" s="28">
        <v>-3.7</v>
      </c>
      <c r="D26" s="27">
        <v>50556.4</v>
      </c>
      <c r="E26" s="28">
        <v>-2</v>
      </c>
      <c r="F26" s="27">
        <v>-463</v>
      </c>
      <c r="G26" s="28">
        <v>-199.4</v>
      </c>
      <c r="H26" s="29">
        <f t="shared" si="0"/>
        <v>-0.79961590803898941</v>
      </c>
      <c r="I26" s="28">
        <f t="shared" si="1"/>
        <v>7346.4000000000015</v>
      </c>
      <c r="J26" s="28">
        <f t="shared" si="2"/>
        <v>7809.4000000000015</v>
      </c>
      <c r="K26" s="30">
        <f t="shared" si="3"/>
        <v>13.487085253217462</v>
      </c>
    </row>
    <row r="27" spans="1:11" x14ac:dyDescent="0.15">
      <c r="A27" s="26" t="s">
        <v>32</v>
      </c>
      <c r="B27" s="27">
        <v>91986.4</v>
      </c>
      <c r="C27" s="28">
        <v>4.2</v>
      </c>
      <c r="D27" s="27">
        <v>79805.8</v>
      </c>
      <c r="E27" s="28">
        <v>4.8</v>
      </c>
      <c r="F27" s="27">
        <v>4250.1000000000004</v>
      </c>
      <c r="G27" s="28">
        <v>-8.6</v>
      </c>
      <c r="H27" s="29">
        <f t="shared" si="0"/>
        <v>4.6203569223276491</v>
      </c>
      <c r="I27" s="28">
        <f t="shared" si="1"/>
        <v>12180.599999999991</v>
      </c>
      <c r="J27" s="28">
        <f t="shared" si="2"/>
        <v>7930.4999999999909</v>
      </c>
      <c r="K27" s="30">
        <f t="shared" si="3"/>
        <v>8.6213831609890068</v>
      </c>
    </row>
    <row r="28" spans="1:11" x14ac:dyDescent="0.15">
      <c r="A28" s="26" t="s">
        <v>33</v>
      </c>
      <c r="B28" s="27">
        <v>25298.5</v>
      </c>
      <c r="C28" s="28">
        <v>0</v>
      </c>
      <c r="D28" s="27">
        <v>14729.6</v>
      </c>
      <c r="E28" s="28">
        <v>2</v>
      </c>
      <c r="F28" s="27">
        <v>3420.7</v>
      </c>
      <c r="G28" s="28">
        <v>-1.1000000000000001</v>
      </c>
      <c r="H28" s="29">
        <f t="shared" si="0"/>
        <v>13.521355021048679</v>
      </c>
      <c r="I28" s="28">
        <f t="shared" si="1"/>
        <v>10568.9</v>
      </c>
      <c r="J28" s="28">
        <f t="shared" si="2"/>
        <v>7148.2</v>
      </c>
      <c r="K28" s="30">
        <f t="shared" si="3"/>
        <v>28.255430163843702</v>
      </c>
    </row>
    <row r="29" spans="1:11" x14ac:dyDescent="0.15">
      <c r="A29" s="26" t="s">
        <v>34</v>
      </c>
      <c r="B29" s="27">
        <v>11666.5</v>
      </c>
      <c r="C29" s="28">
        <v>5.7</v>
      </c>
      <c r="D29" s="27">
        <v>10721.1</v>
      </c>
      <c r="E29" s="28">
        <v>5.0999999999999996</v>
      </c>
      <c r="F29" s="27">
        <v>358.1</v>
      </c>
      <c r="G29" s="28">
        <v>33.6</v>
      </c>
      <c r="H29" s="29">
        <f t="shared" si="0"/>
        <v>3.0694724210345865</v>
      </c>
      <c r="I29" s="28">
        <f t="shared" si="1"/>
        <v>945.39999999999964</v>
      </c>
      <c r="J29" s="28">
        <f t="shared" si="2"/>
        <v>587.29999999999961</v>
      </c>
      <c r="K29" s="30">
        <f t="shared" si="3"/>
        <v>5.0340719153130724</v>
      </c>
    </row>
    <row r="30" spans="1:11" x14ac:dyDescent="0.15">
      <c r="A30" s="26" t="s">
        <v>35</v>
      </c>
      <c r="B30" s="27">
        <v>30338.6</v>
      </c>
      <c r="C30" s="28">
        <v>4.8</v>
      </c>
      <c r="D30" s="27">
        <v>25537</v>
      </c>
      <c r="E30" s="28">
        <v>5.3</v>
      </c>
      <c r="F30" s="27">
        <v>1704.3</v>
      </c>
      <c r="G30" s="28">
        <v>-0.1</v>
      </c>
      <c r="H30" s="29">
        <f t="shared" si="0"/>
        <v>5.617596065738037</v>
      </c>
      <c r="I30" s="28">
        <f t="shared" si="1"/>
        <v>4801.5999999999985</v>
      </c>
      <c r="J30" s="28">
        <f t="shared" si="2"/>
        <v>3097.2999999999984</v>
      </c>
      <c r="K30" s="30">
        <f t="shared" si="3"/>
        <v>10.209106550730747</v>
      </c>
    </row>
    <row r="31" spans="1:11" x14ac:dyDescent="0.15">
      <c r="A31" s="26" t="s">
        <v>36</v>
      </c>
      <c r="B31" s="27">
        <v>51075.9</v>
      </c>
      <c r="C31" s="28">
        <v>-11.1</v>
      </c>
      <c r="D31" s="27">
        <v>43527</v>
      </c>
      <c r="E31" s="28">
        <v>-9.6</v>
      </c>
      <c r="F31" s="27">
        <v>1815.2</v>
      </c>
      <c r="G31" s="28">
        <v>-45.1</v>
      </c>
      <c r="H31" s="29">
        <f t="shared" si="0"/>
        <v>3.5539266072648741</v>
      </c>
      <c r="I31" s="28">
        <f t="shared" si="1"/>
        <v>7548.9000000000015</v>
      </c>
      <c r="J31" s="28">
        <f t="shared" si="2"/>
        <v>5733.7000000000016</v>
      </c>
      <c r="K31" s="30">
        <f t="shared" si="3"/>
        <v>11.225842324853799</v>
      </c>
    </row>
    <row r="32" spans="1:11" x14ac:dyDescent="0.15">
      <c r="A32" s="26" t="s">
        <v>37</v>
      </c>
      <c r="B32" s="27">
        <v>81327</v>
      </c>
      <c r="C32" s="28">
        <v>-6.2</v>
      </c>
      <c r="D32" s="27">
        <v>77589.3</v>
      </c>
      <c r="E32" s="28">
        <v>-6.1</v>
      </c>
      <c r="F32" s="27">
        <v>291.89999999999998</v>
      </c>
      <c r="G32" s="28">
        <v>-54.6</v>
      </c>
      <c r="H32" s="29">
        <f t="shared" si="0"/>
        <v>0.35892139141982365</v>
      </c>
      <c r="I32" s="28">
        <f t="shared" si="1"/>
        <v>3737.6999999999971</v>
      </c>
      <c r="J32" s="28">
        <f t="shared" si="2"/>
        <v>3445.799999999997</v>
      </c>
      <c r="K32" s="30">
        <f t="shared" si="3"/>
        <v>4.2369692721974221</v>
      </c>
    </row>
    <row r="33" spans="1:11" x14ac:dyDescent="0.15">
      <c r="A33" s="26" t="s">
        <v>38</v>
      </c>
      <c r="B33" s="27">
        <v>86019.1</v>
      </c>
      <c r="C33" s="28">
        <v>16.100000000000001</v>
      </c>
      <c r="D33" s="27">
        <v>79967.199999999997</v>
      </c>
      <c r="E33" s="28">
        <v>15.4</v>
      </c>
      <c r="F33" s="27">
        <v>3320.9</v>
      </c>
      <c r="G33" s="28">
        <v>15.2</v>
      </c>
      <c r="H33" s="29">
        <f t="shared" si="0"/>
        <v>3.8606542035431666</v>
      </c>
      <c r="I33" s="28">
        <f t="shared" si="1"/>
        <v>6051.9000000000087</v>
      </c>
      <c r="J33" s="28">
        <f t="shared" si="2"/>
        <v>2731.0000000000086</v>
      </c>
      <c r="K33" s="30">
        <f t="shared" si="3"/>
        <v>3.1748762774779187</v>
      </c>
    </row>
    <row r="34" spans="1:11" x14ac:dyDescent="0.15">
      <c r="A34" s="26" t="s">
        <v>39</v>
      </c>
      <c r="B34" s="27">
        <v>46809.599999999999</v>
      </c>
      <c r="C34" s="28">
        <v>2.4</v>
      </c>
      <c r="D34" s="27">
        <v>40980.199999999997</v>
      </c>
      <c r="E34" s="28">
        <v>2.5</v>
      </c>
      <c r="F34" s="27">
        <v>1857.8</v>
      </c>
      <c r="G34" s="28">
        <v>-2.1</v>
      </c>
      <c r="H34" s="29">
        <f t="shared" si="0"/>
        <v>3.9688439978124141</v>
      </c>
      <c r="I34" s="28">
        <f t="shared" si="1"/>
        <v>5829.4000000000015</v>
      </c>
      <c r="J34" s="28">
        <f t="shared" si="2"/>
        <v>3971.6000000000013</v>
      </c>
      <c r="K34" s="30">
        <f t="shared" si="3"/>
        <v>8.4845843587640175</v>
      </c>
    </row>
    <row r="35" spans="1:11" x14ac:dyDescent="0.15">
      <c r="A35" s="26" t="s">
        <v>40</v>
      </c>
      <c r="B35" s="27">
        <v>49236.3</v>
      </c>
      <c r="C35" s="28">
        <v>2.5</v>
      </c>
      <c r="D35" s="27">
        <v>39895.599999999999</v>
      </c>
      <c r="E35" s="28">
        <v>3</v>
      </c>
      <c r="F35" s="27">
        <v>3447.3</v>
      </c>
      <c r="G35" s="28">
        <v>0.7</v>
      </c>
      <c r="H35" s="29">
        <f t="shared" si="0"/>
        <v>7.0015415455669903</v>
      </c>
      <c r="I35" s="28">
        <f t="shared" si="1"/>
        <v>9340.7000000000044</v>
      </c>
      <c r="J35" s="28">
        <f t="shared" si="2"/>
        <v>5893.4000000000042</v>
      </c>
      <c r="K35" s="30">
        <f t="shared" si="3"/>
        <v>11.96962403754954</v>
      </c>
    </row>
    <row r="36" spans="1:11" x14ac:dyDescent="0.15">
      <c r="A36" s="26" t="s">
        <v>41</v>
      </c>
      <c r="B36" s="27">
        <v>38457.1</v>
      </c>
      <c r="C36" s="28">
        <v>2.2999999999999998</v>
      </c>
      <c r="D36" s="27">
        <v>29844.7</v>
      </c>
      <c r="E36" s="28">
        <v>2.5</v>
      </c>
      <c r="F36" s="27">
        <v>2900.2</v>
      </c>
      <c r="G36" s="28">
        <v>1.1000000000000001</v>
      </c>
      <c r="H36" s="29">
        <f t="shared" si="0"/>
        <v>7.5413902764379008</v>
      </c>
      <c r="I36" s="28">
        <f t="shared" si="1"/>
        <v>8612.3999999999978</v>
      </c>
      <c r="J36" s="28">
        <f t="shared" si="2"/>
        <v>5712.199999999998</v>
      </c>
      <c r="K36" s="30">
        <f t="shared" si="3"/>
        <v>14.853434086293554</v>
      </c>
    </row>
    <row r="37" spans="1:11" x14ac:dyDescent="0.15">
      <c r="A37" s="26" t="s">
        <v>42</v>
      </c>
      <c r="B37" s="27">
        <v>106470.1</v>
      </c>
      <c r="C37" s="28">
        <v>4.0999999999999996</v>
      </c>
      <c r="D37" s="27">
        <v>93301.4</v>
      </c>
      <c r="E37" s="28">
        <v>5.0999999999999996</v>
      </c>
      <c r="F37" s="27">
        <v>4622.6000000000004</v>
      </c>
      <c r="G37" s="28">
        <v>-8</v>
      </c>
      <c r="H37" s="29">
        <f t="shared" si="0"/>
        <v>4.3416884176872195</v>
      </c>
      <c r="I37" s="28">
        <f t="shared" si="1"/>
        <v>13168.700000000012</v>
      </c>
      <c r="J37" s="28">
        <f t="shared" si="2"/>
        <v>8546.1000000000113</v>
      </c>
      <c r="K37" s="30">
        <f t="shared" si="3"/>
        <v>8.0267605647031512</v>
      </c>
    </row>
    <row r="38" spans="1:11" x14ac:dyDescent="0.15">
      <c r="A38" s="26" t="s">
        <v>43</v>
      </c>
      <c r="B38" s="27">
        <v>15437.2</v>
      </c>
      <c r="C38" s="28">
        <v>10.9</v>
      </c>
      <c r="D38" s="27">
        <v>12854.9</v>
      </c>
      <c r="E38" s="28">
        <v>10.7</v>
      </c>
      <c r="F38" s="27">
        <v>1092.4000000000001</v>
      </c>
      <c r="G38" s="28">
        <v>21.5</v>
      </c>
      <c r="H38" s="29">
        <f t="shared" si="0"/>
        <v>7.0764128209778985</v>
      </c>
      <c r="I38" s="28">
        <f t="shared" si="1"/>
        <v>2582.3000000000011</v>
      </c>
      <c r="J38" s="28">
        <f t="shared" si="2"/>
        <v>1489.900000000001</v>
      </c>
      <c r="K38" s="30">
        <f t="shared" si="3"/>
        <v>9.6513616458943385</v>
      </c>
    </row>
    <row r="39" spans="1:11" x14ac:dyDescent="0.15">
      <c r="A39" s="26" t="s">
        <v>44</v>
      </c>
      <c r="B39" s="27">
        <v>110352.7</v>
      </c>
      <c r="C39" s="28">
        <v>-0.2</v>
      </c>
      <c r="D39" s="27">
        <v>93987.6</v>
      </c>
      <c r="E39" s="28">
        <v>-0.2</v>
      </c>
      <c r="F39" s="27">
        <v>6200.6</v>
      </c>
      <c r="G39" s="28">
        <v>-2</v>
      </c>
      <c r="H39" s="29">
        <f t="shared" si="0"/>
        <v>5.6188928771112989</v>
      </c>
      <c r="I39" s="28">
        <f t="shared" si="1"/>
        <v>16365.099999999991</v>
      </c>
      <c r="J39" s="28">
        <f t="shared" si="2"/>
        <v>10164.499999999991</v>
      </c>
      <c r="K39" s="30">
        <f t="shared" si="3"/>
        <v>9.2109209833560861</v>
      </c>
    </row>
    <row r="40" spans="1:11" x14ac:dyDescent="0.15">
      <c r="A40" s="26" t="s">
        <v>45</v>
      </c>
      <c r="B40" s="27">
        <v>161935.70000000001</v>
      </c>
      <c r="C40" s="28">
        <v>7.3</v>
      </c>
      <c r="D40" s="27">
        <v>141132</v>
      </c>
      <c r="E40" s="28">
        <v>7.5</v>
      </c>
      <c r="F40" s="27">
        <v>6408</v>
      </c>
      <c r="G40" s="28">
        <v>3.4</v>
      </c>
      <c r="H40" s="29">
        <f t="shared" si="0"/>
        <v>3.9571261926801804</v>
      </c>
      <c r="I40" s="28">
        <f t="shared" si="1"/>
        <v>20803.700000000012</v>
      </c>
      <c r="J40" s="28">
        <f t="shared" si="2"/>
        <v>14395.700000000012</v>
      </c>
      <c r="K40" s="30">
        <f t="shared" si="3"/>
        <v>8.8897630355752373</v>
      </c>
    </row>
    <row r="41" spans="1:11" x14ac:dyDescent="0.15">
      <c r="A41" s="26" t="s">
        <v>46</v>
      </c>
      <c r="B41" s="27">
        <v>10803.8</v>
      </c>
      <c r="C41" s="28">
        <v>4.3</v>
      </c>
      <c r="D41" s="27">
        <v>7971.5</v>
      </c>
      <c r="E41" s="28">
        <v>4.4000000000000004</v>
      </c>
      <c r="F41" s="27">
        <v>1105.8</v>
      </c>
      <c r="G41" s="28">
        <v>3.5</v>
      </c>
      <c r="H41" s="29">
        <f t="shared" si="0"/>
        <v>10.235287583998224</v>
      </c>
      <c r="I41" s="28">
        <f t="shared" si="1"/>
        <v>2832.2999999999993</v>
      </c>
      <c r="J41" s="28">
        <f t="shared" si="2"/>
        <v>1726.4999999999993</v>
      </c>
      <c r="K41" s="30">
        <f t="shared" si="3"/>
        <v>15.980488346692825</v>
      </c>
    </row>
    <row r="42" spans="1:11" x14ac:dyDescent="0.15">
      <c r="A42" s="26" t="s">
        <v>47</v>
      </c>
      <c r="B42" s="27">
        <v>2182.8000000000002</v>
      </c>
      <c r="C42" s="28">
        <v>8.4</v>
      </c>
      <c r="D42" s="27">
        <v>1781.5</v>
      </c>
      <c r="E42" s="28">
        <v>7.5</v>
      </c>
      <c r="F42" s="27">
        <v>130.80000000000001</v>
      </c>
      <c r="G42" s="28">
        <v>21.4</v>
      </c>
      <c r="H42" s="29">
        <f t="shared" si="0"/>
        <v>5.9923034634414512</v>
      </c>
      <c r="I42" s="28">
        <f t="shared" si="1"/>
        <v>401.30000000000018</v>
      </c>
      <c r="J42" s="28">
        <f t="shared" si="2"/>
        <v>270.50000000000017</v>
      </c>
      <c r="K42" s="30">
        <f t="shared" si="3"/>
        <v>12.392340113615546</v>
      </c>
    </row>
    <row r="43" spans="1:11" x14ac:dyDescent="0.15">
      <c r="A43" s="26" t="s">
        <v>48</v>
      </c>
      <c r="B43" s="27">
        <v>12043</v>
      </c>
      <c r="C43" s="28">
        <v>4.4000000000000004</v>
      </c>
      <c r="D43" s="27">
        <v>11381.4</v>
      </c>
      <c r="E43" s="28">
        <v>3.8</v>
      </c>
      <c r="F43" s="27">
        <v>228.2</v>
      </c>
      <c r="G43" s="28">
        <v>11.5</v>
      </c>
      <c r="H43" s="29">
        <f t="shared" si="0"/>
        <v>1.8948766918541891</v>
      </c>
      <c r="I43" s="28">
        <f t="shared" si="1"/>
        <v>661.60000000000036</v>
      </c>
      <c r="J43" s="28">
        <f t="shared" si="2"/>
        <v>433.40000000000038</v>
      </c>
      <c r="K43" s="30">
        <f t="shared" si="3"/>
        <v>3.5987710703313156</v>
      </c>
    </row>
    <row r="44" spans="1:11" x14ac:dyDescent="0.15">
      <c r="A44" s="26" t="s">
        <v>49</v>
      </c>
      <c r="B44" s="27">
        <v>2466.1999999999998</v>
      </c>
      <c r="C44" s="28">
        <v>18.3</v>
      </c>
      <c r="D44" s="27">
        <v>2075.6999999999998</v>
      </c>
      <c r="E44" s="28">
        <v>19.100000000000001</v>
      </c>
      <c r="F44" s="27">
        <v>201.2</v>
      </c>
      <c r="G44" s="28">
        <v>21.5</v>
      </c>
      <c r="H44" s="29">
        <f t="shared" si="0"/>
        <v>8.1583002189603437</v>
      </c>
      <c r="I44" s="28">
        <f t="shared" si="1"/>
        <v>390.5</v>
      </c>
      <c r="J44" s="28">
        <f t="shared" si="2"/>
        <v>189.3</v>
      </c>
      <c r="K44" s="30">
        <f t="shared" si="3"/>
        <v>7.6757764982564289</v>
      </c>
    </row>
    <row r="45" spans="1:11" x14ac:dyDescent="0.15">
      <c r="A45" s="32" t="s">
        <v>61</v>
      </c>
      <c r="B45" s="33">
        <f>SUM(B14:B44)</f>
        <v>1192042.5999999999</v>
      </c>
      <c r="C45" s="34"/>
      <c r="D45" s="33">
        <f>SUM(D14:D44)</f>
        <v>1020408.6999999998</v>
      </c>
      <c r="E45" s="34"/>
      <c r="F45" s="33">
        <f>SUM(F14:F44)</f>
        <v>55141</v>
      </c>
      <c r="G45" s="34"/>
      <c r="H45" s="35">
        <f t="shared" si="0"/>
        <v>4.6257575022906066</v>
      </c>
      <c r="I45" s="45">
        <f t="shared" si="1"/>
        <v>171633.90000000002</v>
      </c>
      <c r="J45" s="45">
        <f t="shared" si="2"/>
        <v>116492.90000000002</v>
      </c>
      <c r="K45" s="36">
        <f t="shared" si="3"/>
        <v>9.7725450415949933</v>
      </c>
    </row>
    <row r="46" spans="1:11" x14ac:dyDescent="0.15">
      <c r="A46" s="37" t="s">
        <v>50</v>
      </c>
      <c r="B46" s="27">
        <v>101016.5</v>
      </c>
      <c r="C46" s="28">
        <v>2.7</v>
      </c>
      <c r="D46" s="27">
        <v>90497.9</v>
      </c>
      <c r="E46" s="28">
        <v>1.9</v>
      </c>
      <c r="F46" s="27">
        <v>6524.2</v>
      </c>
      <c r="G46" s="28">
        <v>17.8</v>
      </c>
      <c r="H46" s="29">
        <f t="shared" si="0"/>
        <v>6.4585488509302929</v>
      </c>
      <c r="I46" s="28">
        <f t="shared" si="1"/>
        <v>10518.600000000006</v>
      </c>
      <c r="J46" s="28">
        <f t="shared" si="2"/>
        <v>3994.400000000006</v>
      </c>
      <c r="K46" s="30">
        <f t="shared" si="3"/>
        <v>3.9542055010815127</v>
      </c>
    </row>
    <row r="47" spans="1:11" x14ac:dyDescent="0.15">
      <c r="A47" s="37" t="s">
        <v>51</v>
      </c>
      <c r="B47" s="27">
        <v>20647.8</v>
      </c>
      <c r="C47" s="28">
        <v>4.4000000000000004</v>
      </c>
      <c r="D47" s="27">
        <v>19080.2</v>
      </c>
      <c r="E47" s="28">
        <v>4.9000000000000004</v>
      </c>
      <c r="F47" s="27">
        <v>890.8</v>
      </c>
      <c r="G47" s="28">
        <v>-1.2</v>
      </c>
      <c r="H47" s="29">
        <f t="shared" si="0"/>
        <v>4.3142610835052642</v>
      </c>
      <c r="I47" s="28">
        <f t="shared" si="1"/>
        <v>1567.5999999999985</v>
      </c>
      <c r="J47" s="28">
        <f t="shared" si="2"/>
        <v>676.79999999999859</v>
      </c>
      <c r="K47" s="30">
        <f t="shared" si="3"/>
        <v>3.2778310522186311</v>
      </c>
    </row>
    <row r="48" spans="1:11" x14ac:dyDescent="0.15">
      <c r="A48" s="37" t="s">
        <v>52</v>
      </c>
      <c r="B48" s="27">
        <v>4858.6000000000004</v>
      </c>
      <c r="C48" s="28">
        <v>-0.4</v>
      </c>
      <c r="D48" s="27">
        <v>3612.3</v>
      </c>
      <c r="E48" s="28">
        <v>-1</v>
      </c>
      <c r="F48" s="27">
        <v>482.7</v>
      </c>
      <c r="G48" s="28">
        <v>5.5</v>
      </c>
      <c r="H48" s="29">
        <f t="shared" si="0"/>
        <v>9.9349606882641073</v>
      </c>
      <c r="I48" s="28">
        <f t="shared" si="1"/>
        <v>1246.3000000000002</v>
      </c>
      <c r="J48" s="28">
        <f t="shared" si="2"/>
        <v>763.60000000000014</v>
      </c>
      <c r="K48" s="30">
        <f t="shared" si="3"/>
        <v>15.716461532128598</v>
      </c>
    </row>
    <row r="49" spans="1:11" ht="14.25" thickBot="1" x14ac:dyDescent="0.2">
      <c r="A49" s="38" t="s">
        <v>53</v>
      </c>
      <c r="B49" s="39">
        <f>SUM(B46:B48)</f>
        <v>126522.90000000001</v>
      </c>
      <c r="C49" s="39"/>
      <c r="D49" s="39">
        <f>SUM(D46:D48)</f>
        <v>113190.39999999999</v>
      </c>
      <c r="E49" s="40"/>
      <c r="F49" s="39">
        <f>SUM(F46:F48)</f>
        <v>7897.7</v>
      </c>
      <c r="G49" s="41"/>
      <c r="H49" s="42">
        <f t="shared" si="0"/>
        <v>6.2421111119014814</v>
      </c>
      <c r="I49" s="40">
        <f t="shared" si="1"/>
        <v>13332.500000000015</v>
      </c>
      <c r="J49" s="40">
        <f t="shared" si="2"/>
        <v>5434.8000000000147</v>
      </c>
      <c r="K49" s="43">
        <f t="shared" si="3"/>
        <v>4.2955069793689633</v>
      </c>
    </row>
    <row r="50" spans="1:11" ht="15.75" x14ac:dyDescent="0.15">
      <c r="A50" s="44" t="s">
        <v>54</v>
      </c>
      <c r="B50" s="44"/>
      <c r="C50" s="44"/>
      <c r="D50" s="44"/>
      <c r="E50" s="44"/>
      <c r="F50" s="44"/>
      <c r="G50" s="44"/>
      <c r="H50" s="1"/>
      <c r="I50" s="1"/>
    </row>
    <row r="51" spans="1:11" ht="15.75" x14ac:dyDescent="0.15">
      <c r="A51" s="44" t="s">
        <v>55</v>
      </c>
      <c r="B51" s="44"/>
      <c r="C51" s="44"/>
      <c r="D51" s="44"/>
      <c r="E51" s="44"/>
      <c r="F51" s="44"/>
      <c r="G51" s="44"/>
      <c r="H51" s="1"/>
      <c r="I51" s="1"/>
      <c r="J51" s="1"/>
    </row>
    <row r="53" spans="1:11" x14ac:dyDescent="0.15">
      <c r="A53" t="s">
        <v>62</v>
      </c>
    </row>
  </sheetData>
  <mergeCells count="6">
    <mergeCell ref="A2:A4"/>
    <mergeCell ref="B2:C2"/>
    <mergeCell ref="D2:E2"/>
    <mergeCell ref="F2:G2"/>
    <mergeCell ref="H2:K2"/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2025-02-06T04:43:21Z</dcterms:created>
  <dcterms:modified xsi:type="dcterms:W3CDTF">2025-02-06T04:48:32Z</dcterms:modified>
</cp:coreProperties>
</file>