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" i="1" l="1"/>
  <c r="AD4" i="1"/>
  <c r="AC4" i="1"/>
  <c r="AB4" i="1"/>
  <c r="AA4" i="1"/>
  <c r="Z4" i="1"/>
  <c r="Y4" i="1"/>
  <c r="T4" i="1"/>
  <c r="S4" i="1"/>
  <c r="R4" i="1"/>
  <c r="Q4" i="1"/>
  <c r="P4" i="1"/>
  <c r="O4" i="1"/>
  <c r="N4" i="1"/>
  <c r="D4" i="1"/>
  <c r="E4" i="1"/>
  <c r="F4" i="1"/>
  <c r="G4" i="1"/>
  <c r="H4" i="1"/>
  <c r="I4" i="1"/>
  <c r="C4" i="1"/>
  <c r="Q191" i="1"/>
  <c r="M191" i="1"/>
  <c r="G191" i="1"/>
  <c r="F191" i="1"/>
  <c r="C191" i="1"/>
  <c r="B191" i="1"/>
  <c r="T190" i="1"/>
  <c r="T191" i="1" s="1"/>
  <c r="S190" i="1"/>
  <c r="S191" i="1" s="1"/>
  <c r="Q190" i="1"/>
  <c r="P190" i="1"/>
  <c r="P191" i="1" s="1"/>
  <c r="O190" i="1"/>
  <c r="O191" i="1" s="1"/>
  <c r="M190" i="1"/>
  <c r="J190" i="1"/>
  <c r="I190" i="1"/>
  <c r="I191" i="1" s="1"/>
  <c r="G190" i="1"/>
  <c r="F190" i="1"/>
  <c r="E190" i="1"/>
  <c r="E191" i="1" s="1"/>
  <c r="C190" i="1"/>
  <c r="B190" i="1"/>
  <c r="AF189" i="1"/>
  <c r="AF190" i="1" s="1"/>
  <c r="T189" i="1"/>
  <c r="S189" i="1"/>
  <c r="R189" i="1"/>
  <c r="R190" i="1" s="1"/>
  <c r="R191" i="1" s="1"/>
  <c r="Q189" i="1"/>
  <c r="P189" i="1"/>
  <c r="O189" i="1"/>
  <c r="N189" i="1"/>
  <c r="N190" i="1" s="1"/>
  <c r="N191" i="1" s="1"/>
  <c r="M189" i="1"/>
  <c r="J189" i="1"/>
  <c r="I189" i="1"/>
  <c r="H189" i="1"/>
  <c r="H190" i="1" s="1"/>
  <c r="H191" i="1" s="1"/>
  <c r="G189" i="1"/>
  <c r="F189" i="1"/>
  <c r="E189" i="1"/>
  <c r="D189" i="1"/>
  <c r="D190" i="1" s="1"/>
  <c r="D191" i="1" s="1"/>
  <c r="C189" i="1"/>
  <c r="B189" i="1"/>
  <c r="AE188" i="1"/>
  <c r="AD188" i="1"/>
  <c r="AC188" i="1"/>
  <c r="AB188" i="1"/>
  <c r="AA188" i="1"/>
  <c r="Z188" i="1"/>
  <c r="Y188" i="1"/>
  <c r="X188" i="1"/>
  <c r="U188" i="1"/>
  <c r="AE187" i="1"/>
  <c r="AD187" i="1"/>
  <c r="AC187" i="1"/>
  <c r="AB187" i="1"/>
  <c r="AA187" i="1"/>
  <c r="Z187" i="1"/>
  <c r="Y187" i="1"/>
  <c r="X187" i="1"/>
  <c r="U187" i="1"/>
  <c r="AE186" i="1"/>
  <c r="AD186" i="1"/>
  <c r="AC186" i="1"/>
  <c r="AB186" i="1"/>
  <c r="AA186" i="1"/>
  <c r="Z186" i="1"/>
  <c r="Y186" i="1"/>
  <c r="X186" i="1"/>
  <c r="U186" i="1"/>
  <c r="AE185" i="1"/>
  <c r="AD185" i="1"/>
  <c r="AC185" i="1"/>
  <c r="AB185" i="1"/>
  <c r="AA185" i="1"/>
  <c r="Z185" i="1"/>
  <c r="Y185" i="1"/>
  <c r="X185" i="1"/>
  <c r="U185" i="1"/>
  <c r="AE184" i="1"/>
  <c r="AD184" i="1"/>
  <c r="AC184" i="1"/>
  <c r="AB184" i="1"/>
  <c r="AA184" i="1"/>
  <c r="Z184" i="1"/>
  <c r="Y184" i="1"/>
  <c r="X184" i="1"/>
  <c r="U184" i="1"/>
  <c r="AE183" i="1"/>
  <c r="AD183" i="1"/>
  <c r="AC183" i="1"/>
  <c r="AB183" i="1"/>
  <c r="AA183" i="1"/>
  <c r="Z183" i="1"/>
  <c r="Y183" i="1"/>
  <c r="X183" i="1"/>
  <c r="U183" i="1"/>
  <c r="AE182" i="1"/>
  <c r="AD182" i="1"/>
  <c r="AC182" i="1"/>
  <c r="AB182" i="1"/>
  <c r="AA182" i="1"/>
  <c r="Z182" i="1"/>
  <c r="Y182" i="1"/>
  <c r="X182" i="1"/>
  <c r="U182" i="1"/>
  <c r="AE181" i="1"/>
  <c r="AD181" i="1"/>
  <c r="AC181" i="1"/>
  <c r="AB181" i="1"/>
  <c r="AA181" i="1"/>
  <c r="Z181" i="1"/>
  <c r="Y181" i="1"/>
  <c r="X181" i="1"/>
  <c r="U181" i="1"/>
  <c r="AE180" i="1"/>
  <c r="AD180" i="1"/>
  <c r="AC180" i="1"/>
  <c r="AB180" i="1"/>
  <c r="AA180" i="1"/>
  <c r="Z180" i="1"/>
  <c r="Y180" i="1"/>
  <c r="X180" i="1"/>
  <c r="U180" i="1"/>
  <c r="AE179" i="1"/>
  <c r="AD179" i="1"/>
  <c r="AC179" i="1"/>
  <c r="AB179" i="1"/>
  <c r="AA179" i="1"/>
  <c r="Z179" i="1"/>
  <c r="Y179" i="1"/>
  <c r="X179" i="1"/>
  <c r="U179" i="1"/>
  <c r="AE178" i="1"/>
  <c r="AD178" i="1"/>
  <c r="AC178" i="1"/>
  <c r="AB178" i="1"/>
  <c r="AA178" i="1"/>
  <c r="Z178" i="1"/>
  <c r="Y178" i="1"/>
  <c r="X178" i="1"/>
  <c r="U178" i="1"/>
  <c r="AE177" i="1"/>
  <c r="AD177" i="1"/>
  <c r="AC177" i="1"/>
  <c r="AB177" i="1"/>
  <c r="AA177" i="1"/>
  <c r="Z177" i="1"/>
  <c r="Y177" i="1"/>
  <c r="X177" i="1"/>
  <c r="U177" i="1"/>
  <c r="AE176" i="1"/>
  <c r="AD176" i="1"/>
  <c r="AC176" i="1"/>
  <c r="AB176" i="1"/>
  <c r="AA176" i="1"/>
  <c r="Z176" i="1"/>
  <c r="Y176" i="1"/>
  <c r="X176" i="1"/>
  <c r="U176" i="1"/>
  <c r="AE175" i="1"/>
  <c r="AD175" i="1"/>
  <c r="AC175" i="1"/>
  <c r="AB175" i="1"/>
  <c r="AA175" i="1"/>
  <c r="Z175" i="1"/>
  <c r="Y175" i="1"/>
  <c r="X175" i="1"/>
  <c r="U175" i="1"/>
  <c r="AE174" i="1"/>
  <c r="AD174" i="1"/>
  <c r="AC174" i="1"/>
  <c r="AB174" i="1"/>
  <c r="AA174" i="1"/>
  <c r="Z174" i="1"/>
  <c r="Y174" i="1"/>
  <c r="X174" i="1"/>
  <c r="U174" i="1"/>
  <c r="AE173" i="1"/>
  <c r="AD173" i="1"/>
  <c r="AC173" i="1"/>
  <c r="AB173" i="1"/>
  <c r="AA173" i="1"/>
  <c r="Z173" i="1"/>
  <c r="Y173" i="1"/>
  <c r="X173" i="1"/>
  <c r="U173" i="1"/>
  <c r="AE172" i="1"/>
  <c r="AD172" i="1"/>
  <c r="AC172" i="1"/>
  <c r="AB172" i="1"/>
  <c r="AA172" i="1"/>
  <c r="Z172" i="1"/>
  <c r="Y172" i="1"/>
  <c r="X172" i="1"/>
  <c r="U172" i="1"/>
  <c r="AE171" i="1"/>
  <c r="AD171" i="1"/>
  <c r="AC171" i="1"/>
  <c r="AB171" i="1"/>
  <c r="AA171" i="1"/>
  <c r="Z171" i="1"/>
  <c r="Y171" i="1"/>
  <c r="X171" i="1"/>
  <c r="U171" i="1"/>
  <c r="AE170" i="1"/>
  <c r="AD170" i="1"/>
  <c r="AC170" i="1"/>
  <c r="AB170" i="1"/>
  <c r="AA170" i="1"/>
  <c r="Z170" i="1"/>
  <c r="Y170" i="1"/>
  <c r="X170" i="1"/>
  <c r="U170" i="1"/>
  <c r="AE169" i="1"/>
  <c r="AD169" i="1"/>
  <c r="AC169" i="1"/>
  <c r="AB169" i="1"/>
  <c r="AA169" i="1"/>
  <c r="Z169" i="1"/>
  <c r="Y169" i="1"/>
  <c r="X169" i="1"/>
  <c r="U169" i="1"/>
  <c r="AE168" i="1"/>
  <c r="AD168" i="1"/>
  <c r="AC168" i="1"/>
  <c r="AB168" i="1"/>
  <c r="AA168" i="1"/>
  <c r="Z168" i="1"/>
  <c r="Y168" i="1"/>
  <c r="X168" i="1"/>
  <c r="U168" i="1"/>
  <c r="AE167" i="1"/>
  <c r="AD167" i="1"/>
  <c r="AC167" i="1"/>
  <c r="AB167" i="1"/>
  <c r="AA167" i="1"/>
  <c r="Z167" i="1"/>
  <c r="Y167" i="1"/>
  <c r="X167" i="1"/>
  <c r="U167" i="1"/>
  <c r="AE166" i="1"/>
  <c r="AD166" i="1"/>
  <c r="AC166" i="1"/>
  <c r="AB166" i="1"/>
  <c r="AA166" i="1"/>
  <c r="Z166" i="1"/>
  <c r="Y166" i="1"/>
  <c r="X166" i="1"/>
  <c r="U166" i="1"/>
  <c r="AE165" i="1"/>
  <c r="AD165" i="1"/>
  <c r="AC165" i="1"/>
  <c r="AB165" i="1"/>
  <c r="AA165" i="1"/>
  <c r="Z165" i="1"/>
  <c r="Y165" i="1"/>
  <c r="X165" i="1"/>
  <c r="U165" i="1"/>
  <c r="AE164" i="1"/>
  <c r="AD164" i="1"/>
  <c r="AC164" i="1"/>
  <c r="AB164" i="1"/>
  <c r="AA164" i="1"/>
  <c r="Z164" i="1"/>
  <c r="Y164" i="1"/>
  <c r="X164" i="1"/>
  <c r="U164" i="1"/>
  <c r="AE163" i="1"/>
  <c r="AD163" i="1"/>
  <c r="AC163" i="1"/>
  <c r="AB163" i="1"/>
  <c r="AA163" i="1"/>
  <c r="Z163" i="1"/>
  <c r="Y163" i="1"/>
  <c r="X163" i="1"/>
  <c r="U163" i="1"/>
  <c r="AE162" i="1"/>
  <c r="AD162" i="1"/>
  <c r="AC162" i="1"/>
  <c r="AB162" i="1"/>
  <c r="AA162" i="1"/>
  <c r="Z162" i="1"/>
  <c r="Y162" i="1"/>
  <c r="X162" i="1"/>
  <c r="U162" i="1"/>
  <c r="AE161" i="1"/>
  <c r="AD161" i="1"/>
  <c r="AC161" i="1"/>
  <c r="AB161" i="1"/>
  <c r="AA161" i="1"/>
  <c r="Z161" i="1"/>
  <c r="Y161" i="1"/>
  <c r="X161" i="1"/>
  <c r="U161" i="1"/>
  <c r="AE160" i="1"/>
  <c r="AD160" i="1"/>
  <c r="AC160" i="1"/>
  <c r="AB160" i="1"/>
  <c r="AA160" i="1"/>
  <c r="Z160" i="1"/>
  <c r="Y160" i="1"/>
  <c r="X160" i="1"/>
  <c r="U160" i="1"/>
  <c r="AE159" i="1"/>
  <c r="AD159" i="1"/>
  <c r="AC159" i="1"/>
  <c r="AB159" i="1"/>
  <c r="AA159" i="1"/>
  <c r="Z159" i="1"/>
  <c r="Y159" i="1"/>
  <c r="X159" i="1"/>
  <c r="U159" i="1"/>
  <c r="AE158" i="1"/>
  <c r="AD158" i="1"/>
  <c r="AC158" i="1"/>
  <c r="AB158" i="1"/>
  <c r="AA158" i="1"/>
  <c r="Z158" i="1"/>
  <c r="Y158" i="1"/>
  <c r="X158" i="1"/>
  <c r="U158" i="1"/>
  <c r="AE157" i="1"/>
  <c r="AD157" i="1"/>
  <c r="AC157" i="1"/>
  <c r="AB157" i="1"/>
  <c r="AA157" i="1"/>
  <c r="Z157" i="1"/>
  <c r="Y157" i="1"/>
  <c r="X157" i="1"/>
  <c r="U157" i="1"/>
  <c r="AE156" i="1"/>
  <c r="AD156" i="1"/>
  <c r="AC156" i="1"/>
  <c r="AB156" i="1"/>
  <c r="AA156" i="1"/>
  <c r="Z156" i="1"/>
  <c r="Y156" i="1"/>
  <c r="X156" i="1"/>
  <c r="U156" i="1"/>
  <c r="AE155" i="1"/>
  <c r="AD155" i="1"/>
  <c r="AC155" i="1"/>
  <c r="AB155" i="1"/>
  <c r="AA155" i="1"/>
  <c r="Z155" i="1"/>
  <c r="Y155" i="1"/>
  <c r="X155" i="1"/>
  <c r="U155" i="1"/>
  <c r="AE154" i="1"/>
  <c r="AD154" i="1"/>
  <c r="AC154" i="1"/>
  <c r="AB154" i="1"/>
  <c r="AA154" i="1"/>
  <c r="Z154" i="1"/>
  <c r="Y154" i="1"/>
  <c r="X154" i="1"/>
  <c r="U154" i="1"/>
  <c r="AE153" i="1"/>
  <c r="AD153" i="1"/>
  <c r="AC153" i="1"/>
  <c r="AB153" i="1"/>
  <c r="AA153" i="1"/>
  <c r="Z153" i="1"/>
  <c r="Y153" i="1"/>
  <c r="X153" i="1"/>
  <c r="U153" i="1"/>
  <c r="AE152" i="1"/>
  <c r="AD152" i="1"/>
  <c r="AC152" i="1"/>
  <c r="AB152" i="1"/>
  <c r="AA152" i="1"/>
  <c r="Z152" i="1"/>
  <c r="Y152" i="1"/>
  <c r="X152" i="1"/>
  <c r="U152" i="1"/>
  <c r="AE151" i="1"/>
  <c r="AD151" i="1"/>
  <c r="AC151" i="1"/>
  <c r="AB151" i="1"/>
  <c r="AA151" i="1"/>
  <c r="Z151" i="1"/>
  <c r="Y151" i="1"/>
  <c r="X151" i="1"/>
  <c r="U151" i="1"/>
  <c r="AE150" i="1"/>
  <c r="AD150" i="1"/>
  <c r="AC150" i="1"/>
  <c r="AB150" i="1"/>
  <c r="AA150" i="1"/>
  <c r="Z150" i="1"/>
  <c r="Y150" i="1"/>
  <c r="X150" i="1"/>
  <c r="U150" i="1"/>
  <c r="AE149" i="1"/>
  <c r="AD149" i="1"/>
  <c r="AC149" i="1"/>
  <c r="AB149" i="1"/>
  <c r="AA149" i="1"/>
  <c r="Z149" i="1"/>
  <c r="Y149" i="1"/>
  <c r="X149" i="1"/>
  <c r="U149" i="1"/>
  <c r="AE148" i="1"/>
  <c r="AD148" i="1"/>
  <c r="AC148" i="1"/>
  <c r="AB148" i="1"/>
  <c r="AA148" i="1"/>
  <c r="Z148" i="1"/>
  <c r="Y148" i="1"/>
  <c r="X148" i="1"/>
  <c r="U148" i="1"/>
  <c r="AE147" i="1"/>
  <c r="AD147" i="1"/>
  <c r="AC147" i="1"/>
  <c r="AB147" i="1"/>
  <c r="AA147" i="1"/>
  <c r="Z147" i="1"/>
  <c r="Y147" i="1"/>
  <c r="X147" i="1"/>
  <c r="U147" i="1"/>
  <c r="AE146" i="1"/>
  <c r="AD146" i="1"/>
  <c r="AC146" i="1"/>
  <c r="AB146" i="1"/>
  <c r="AA146" i="1"/>
  <c r="Z146" i="1"/>
  <c r="Y146" i="1"/>
  <c r="X146" i="1"/>
  <c r="U146" i="1"/>
  <c r="AE145" i="1"/>
  <c r="AD145" i="1"/>
  <c r="AC145" i="1"/>
  <c r="AB145" i="1"/>
  <c r="AA145" i="1"/>
  <c r="Z145" i="1"/>
  <c r="Y145" i="1"/>
  <c r="X145" i="1"/>
  <c r="U145" i="1"/>
  <c r="AE144" i="1"/>
  <c r="AD144" i="1"/>
  <c r="AC144" i="1"/>
  <c r="AB144" i="1"/>
  <c r="AA144" i="1"/>
  <c r="Z144" i="1"/>
  <c r="Y144" i="1"/>
  <c r="X144" i="1"/>
  <c r="U144" i="1"/>
  <c r="AE143" i="1"/>
  <c r="AD143" i="1"/>
  <c r="AC143" i="1"/>
  <c r="AB143" i="1"/>
  <c r="AA143" i="1"/>
  <c r="Z143" i="1"/>
  <c r="Y143" i="1"/>
  <c r="X143" i="1"/>
  <c r="U143" i="1"/>
  <c r="AE142" i="1"/>
  <c r="AD142" i="1"/>
  <c r="AC142" i="1"/>
  <c r="AB142" i="1"/>
  <c r="AA142" i="1"/>
  <c r="Z142" i="1"/>
  <c r="Y142" i="1"/>
  <c r="X142" i="1"/>
  <c r="U142" i="1"/>
  <c r="AE141" i="1"/>
  <c r="AD141" i="1"/>
  <c r="AC141" i="1"/>
  <c r="AB141" i="1"/>
  <c r="AA141" i="1"/>
  <c r="Z141" i="1"/>
  <c r="Y141" i="1"/>
  <c r="X141" i="1"/>
  <c r="U141" i="1"/>
  <c r="AE140" i="1"/>
  <c r="AD140" i="1"/>
  <c r="AC140" i="1"/>
  <c r="AB140" i="1"/>
  <c r="AA140" i="1"/>
  <c r="Z140" i="1"/>
  <c r="Y140" i="1"/>
  <c r="X140" i="1"/>
  <c r="U140" i="1"/>
  <c r="AE139" i="1"/>
  <c r="AD139" i="1"/>
  <c r="AC139" i="1"/>
  <c r="AB139" i="1"/>
  <c r="AA139" i="1"/>
  <c r="Z139" i="1"/>
  <c r="Y139" i="1"/>
  <c r="X139" i="1"/>
  <c r="U139" i="1"/>
  <c r="AE138" i="1"/>
  <c r="AD138" i="1"/>
  <c r="AC138" i="1"/>
  <c r="AB138" i="1"/>
  <c r="AA138" i="1"/>
  <c r="Z138" i="1"/>
  <c r="Y138" i="1"/>
  <c r="X138" i="1"/>
  <c r="U138" i="1"/>
  <c r="AE137" i="1"/>
  <c r="AD137" i="1"/>
  <c r="AC137" i="1"/>
  <c r="AB137" i="1"/>
  <c r="AA137" i="1"/>
  <c r="Z137" i="1"/>
  <c r="Y137" i="1"/>
  <c r="X137" i="1"/>
  <c r="U137" i="1"/>
  <c r="AE136" i="1"/>
  <c r="AD136" i="1"/>
  <c r="AC136" i="1"/>
  <c r="AB136" i="1"/>
  <c r="AA136" i="1"/>
  <c r="Z136" i="1"/>
  <c r="Y136" i="1"/>
  <c r="X136" i="1"/>
  <c r="U136" i="1"/>
  <c r="AE135" i="1"/>
  <c r="AD135" i="1"/>
  <c r="AC135" i="1"/>
  <c r="AB135" i="1"/>
  <c r="AA135" i="1"/>
  <c r="Z135" i="1"/>
  <c r="Y135" i="1"/>
  <c r="X135" i="1"/>
  <c r="U135" i="1"/>
  <c r="AE134" i="1"/>
  <c r="AD134" i="1"/>
  <c r="AC134" i="1"/>
  <c r="AB134" i="1"/>
  <c r="AA134" i="1"/>
  <c r="Z134" i="1"/>
  <c r="Y134" i="1"/>
  <c r="X134" i="1"/>
  <c r="U134" i="1"/>
  <c r="AE133" i="1"/>
  <c r="AD133" i="1"/>
  <c r="AC133" i="1"/>
  <c r="AB133" i="1"/>
  <c r="AA133" i="1"/>
  <c r="Z133" i="1"/>
  <c r="Y133" i="1"/>
  <c r="X133" i="1"/>
  <c r="U133" i="1"/>
  <c r="AE132" i="1"/>
  <c r="AD132" i="1"/>
  <c r="AC132" i="1"/>
  <c r="AB132" i="1"/>
  <c r="AA132" i="1"/>
  <c r="Z132" i="1"/>
  <c r="Y132" i="1"/>
  <c r="X132" i="1"/>
  <c r="U132" i="1"/>
  <c r="AE131" i="1"/>
  <c r="AD131" i="1"/>
  <c r="AC131" i="1"/>
  <c r="AB131" i="1"/>
  <c r="AA131" i="1"/>
  <c r="Z131" i="1"/>
  <c r="Y131" i="1"/>
  <c r="X131" i="1"/>
  <c r="U131" i="1"/>
  <c r="AE130" i="1"/>
  <c r="AD130" i="1"/>
  <c r="AC130" i="1"/>
  <c r="AB130" i="1"/>
  <c r="AA130" i="1"/>
  <c r="Z130" i="1"/>
  <c r="Y130" i="1"/>
  <c r="X130" i="1"/>
  <c r="U130" i="1"/>
  <c r="AE129" i="1"/>
  <c r="AD129" i="1"/>
  <c r="AC129" i="1"/>
  <c r="AB129" i="1"/>
  <c r="AA129" i="1"/>
  <c r="Z129" i="1"/>
  <c r="Y129" i="1"/>
  <c r="X129" i="1"/>
  <c r="U129" i="1"/>
  <c r="AE128" i="1"/>
  <c r="AD128" i="1"/>
  <c r="AC128" i="1"/>
  <c r="AB128" i="1"/>
  <c r="AA128" i="1"/>
  <c r="Z128" i="1"/>
  <c r="Y128" i="1"/>
  <c r="X128" i="1"/>
  <c r="U128" i="1"/>
  <c r="AE127" i="1"/>
  <c r="AD127" i="1"/>
  <c r="AC127" i="1"/>
  <c r="AB127" i="1"/>
  <c r="AA127" i="1"/>
  <c r="Z127" i="1"/>
  <c r="Y127" i="1"/>
  <c r="X127" i="1"/>
  <c r="U127" i="1"/>
  <c r="AE126" i="1"/>
  <c r="AD126" i="1"/>
  <c r="AC126" i="1"/>
  <c r="AB126" i="1"/>
  <c r="AA126" i="1"/>
  <c r="Z126" i="1"/>
  <c r="Y126" i="1"/>
  <c r="X126" i="1"/>
  <c r="U126" i="1"/>
  <c r="AE125" i="1"/>
  <c r="AD125" i="1"/>
  <c r="AC125" i="1"/>
  <c r="AB125" i="1"/>
  <c r="AA125" i="1"/>
  <c r="Z125" i="1"/>
  <c r="Y125" i="1"/>
  <c r="X125" i="1"/>
  <c r="U125" i="1"/>
  <c r="AE124" i="1"/>
  <c r="AD124" i="1"/>
  <c r="AC124" i="1"/>
  <c r="AB124" i="1"/>
  <c r="AA124" i="1"/>
  <c r="Z124" i="1"/>
  <c r="Y124" i="1"/>
  <c r="X124" i="1"/>
  <c r="U124" i="1"/>
  <c r="AE123" i="1"/>
  <c r="AD123" i="1"/>
  <c r="AC123" i="1"/>
  <c r="AB123" i="1"/>
  <c r="AA123" i="1"/>
  <c r="Z123" i="1"/>
  <c r="Y123" i="1"/>
  <c r="X123" i="1"/>
  <c r="U123" i="1"/>
  <c r="AE122" i="1"/>
  <c r="AD122" i="1"/>
  <c r="AC122" i="1"/>
  <c r="AB122" i="1"/>
  <c r="AA122" i="1"/>
  <c r="Z122" i="1"/>
  <c r="Y122" i="1"/>
  <c r="X122" i="1"/>
  <c r="U122" i="1"/>
  <c r="AE121" i="1"/>
  <c r="AD121" i="1"/>
  <c r="AC121" i="1"/>
  <c r="AB121" i="1"/>
  <c r="AA121" i="1"/>
  <c r="Z121" i="1"/>
  <c r="Y121" i="1"/>
  <c r="X121" i="1"/>
  <c r="U121" i="1"/>
  <c r="AE120" i="1"/>
  <c r="AD120" i="1"/>
  <c r="AC120" i="1"/>
  <c r="AB120" i="1"/>
  <c r="AA120" i="1"/>
  <c r="Z120" i="1"/>
  <c r="Y120" i="1"/>
  <c r="X120" i="1"/>
  <c r="U120" i="1"/>
  <c r="AE119" i="1"/>
  <c r="AD119" i="1"/>
  <c r="AC119" i="1"/>
  <c r="AB119" i="1"/>
  <c r="AA119" i="1"/>
  <c r="Z119" i="1"/>
  <c r="Y119" i="1"/>
  <c r="X119" i="1"/>
  <c r="U119" i="1"/>
  <c r="AE118" i="1"/>
  <c r="AD118" i="1"/>
  <c r="AC118" i="1"/>
  <c r="AB118" i="1"/>
  <c r="AA118" i="1"/>
  <c r="Z118" i="1"/>
  <c r="Y118" i="1"/>
  <c r="X118" i="1"/>
  <c r="U118" i="1"/>
  <c r="AE117" i="1"/>
  <c r="AD117" i="1"/>
  <c r="AC117" i="1"/>
  <c r="AB117" i="1"/>
  <c r="AA117" i="1"/>
  <c r="Z117" i="1"/>
  <c r="Y117" i="1"/>
  <c r="X117" i="1"/>
  <c r="U117" i="1"/>
  <c r="AE116" i="1"/>
  <c r="AD116" i="1"/>
  <c r="AC116" i="1"/>
  <c r="AB116" i="1"/>
  <c r="AA116" i="1"/>
  <c r="Z116" i="1"/>
  <c r="Y116" i="1"/>
  <c r="X116" i="1"/>
  <c r="U116" i="1"/>
  <c r="AE115" i="1"/>
  <c r="AD115" i="1"/>
  <c r="AC115" i="1"/>
  <c r="AB115" i="1"/>
  <c r="AA115" i="1"/>
  <c r="Z115" i="1"/>
  <c r="Y115" i="1"/>
  <c r="X115" i="1"/>
  <c r="U115" i="1"/>
  <c r="AE114" i="1"/>
  <c r="AD114" i="1"/>
  <c r="AC114" i="1"/>
  <c r="AB114" i="1"/>
  <c r="AA114" i="1"/>
  <c r="Z114" i="1"/>
  <c r="Y114" i="1"/>
  <c r="X114" i="1"/>
  <c r="U114" i="1"/>
  <c r="AE113" i="1"/>
  <c r="AD113" i="1"/>
  <c r="AC113" i="1"/>
  <c r="AB113" i="1"/>
  <c r="AA113" i="1"/>
  <c r="Z113" i="1"/>
  <c r="Y113" i="1"/>
  <c r="X113" i="1"/>
  <c r="U113" i="1"/>
  <c r="AE112" i="1"/>
  <c r="AD112" i="1"/>
  <c r="AC112" i="1"/>
  <c r="AB112" i="1"/>
  <c r="AA112" i="1"/>
  <c r="Z112" i="1"/>
  <c r="Y112" i="1"/>
  <c r="X112" i="1"/>
  <c r="U112" i="1"/>
  <c r="AE111" i="1"/>
  <c r="AD111" i="1"/>
  <c r="AC111" i="1"/>
  <c r="AB111" i="1"/>
  <c r="AA111" i="1"/>
  <c r="Z111" i="1"/>
  <c r="Y111" i="1"/>
  <c r="X111" i="1"/>
  <c r="U111" i="1"/>
  <c r="AE110" i="1"/>
  <c r="AD110" i="1"/>
  <c r="AC110" i="1"/>
  <c r="AB110" i="1"/>
  <c r="AA110" i="1"/>
  <c r="Z110" i="1"/>
  <c r="Y110" i="1"/>
  <c r="X110" i="1"/>
  <c r="U110" i="1"/>
  <c r="AE109" i="1"/>
  <c r="AD109" i="1"/>
  <c r="AC109" i="1"/>
  <c r="AB109" i="1"/>
  <c r="AA109" i="1"/>
  <c r="Z109" i="1"/>
  <c r="Y109" i="1"/>
  <c r="X109" i="1"/>
  <c r="U109" i="1"/>
  <c r="AE108" i="1"/>
  <c r="AD108" i="1"/>
  <c r="AC108" i="1"/>
  <c r="AB108" i="1"/>
  <c r="AA108" i="1"/>
  <c r="Z108" i="1"/>
  <c r="Y108" i="1"/>
  <c r="X108" i="1"/>
  <c r="U108" i="1"/>
  <c r="AE107" i="1"/>
  <c r="AD107" i="1"/>
  <c r="AC107" i="1"/>
  <c r="AB107" i="1"/>
  <c r="AA107" i="1"/>
  <c r="Z107" i="1"/>
  <c r="Y107" i="1"/>
  <c r="X107" i="1"/>
  <c r="U107" i="1"/>
  <c r="AE106" i="1"/>
  <c r="AD106" i="1"/>
  <c r="AC106" i="1"/>
  <c r="AB106" i="1"/>
  <c r="AA106" i="1"/>
  <c r="Z106" i="1"/>
  <c r="Y106" i="1"/>
  <c r="X106" i="1"/>
  <c r="U106" i="1"/>
  <c r="AE105" i="1"/>
  <c r="AD105" i="1"/>
  <c r="AC105" i="1"/>
  <c r="AB105" i="1"/>
  <c r="AA105" i="1"/>
  <c r="Z105" i="1"/>
  <c r="Y105" i="1"/>
  <c r="X105" i="1"/>
  <c r="U105" i="1"/>
  <c r="AE104" i="1"/>
  <c r="AD104" i="1"/>
  <c r="AC104" i="1"/>
  <c r="AB104" i="1"/>
  <c r="AA104" i="1"/>
  <c r="Z104" i="1"/>
  <c r="Y104" i="1"/>
  <c r="X104" i="1"/>
  <c r="U104" i="1"/>
  <c r="AE103" i="1"/>
  <c r="AD103" i="1"/>
  <c r="AC103" i="1"/>
  <c r="AB103" i="1"/>
  <c r="AA103" i="1"/>
  <c r="Z103" i="1"/>
  <c r="Y103" i="1"/>
  <c r="X103" i="1"/>
  <c r="U103" i="1"/>
  <c r="AE102" i="1"/>
  <c r="AD102" i="1"/>
  <c r="AC102" i="1"/>
  <c r="AB102" i="1"/>
  <c r="AA102" i="1"/>
  <c r="Z102" i="1"/>
  <c r="Y102" i="1"/>
  <c r="X102" i="1"/>
  <c r="U102" i="1"/>
  <c r="AE101" i="1"/>
  <c r="AD101" i="1"/>
  <c r="AC101" i="1"/>
  <c r="AB101" i="1"/>
  <c r="AA101" i="1"/>
  <c r="Z101" i="1"/>
  <c r="Y101" i="1"/>
  <c r="X101" i="1"/>
  <c r="U101" i="1"/>
  <c r="AE100" i="1"/>
  <c r="AD100" i="1"/>
  <c r="AC100" i="1"/>
  <c r="AB100" i="1"/>
  <c r="AA100" i="1"/>
  <c r="Z100" i="1"/>
  <c r="Y100" i="1"/>
  <c r="X100" i="1"/>
  <c r="U100" i="1"/>
  <c r="AE99" i="1"/>
  <c r="AD99" i="1"/>
  <c r="AC99" i="1"/>
  <c r="AB99" i="1"/>
  <c r="AA99" i="1"/>
  <c r="Z99" i="1"/>
  <c r="Y99" i="1"/>
  <c r="X99" i="1"/>
  <c r="U99" i="1"/>
  <c r="AE98" i="1"/>
  <c r="AD98" i="1"/>
  <c r="AC98" i="1"/>
  <c r="AB98" i="1"/>
  <c r="AA98" i="1"/>
  <c r="Z98" i="1"/>
  <c r="Y98" i="1"/>
  <c r="X98" i="1"/>
  <c r="U98" i="1"/>
  <c r="AE97" i="1"/>
  <c r="AD97" i="1"/>
  <c r="AC97" i="1"/>
  <c r="AB97" i="1"/>
  <c r="AA97" i="1"/>
  <c r="Z97" i="1"/>
  <c r="Y97" i="1"/>
  <c r="X97" i="1"/>
  <c r="U97" i="1"/>
  <c r="AE96" i="1"/>
  <c r="AD96" i="1"/>
  <c r="AC96" i="1"/>
  <c r="AB96" i="1"/>
  <c r="AA96" i="1"/>
  <c r="Z96" i="1"/>
  <c r="Y96" i="1"/>
  <c r="X96" i="1"/>
  <c r="U96" i="1"/>
  <c r="AE95" i="1"/>
  <c r="AD95" i="1"/>
  <c r="AC95" i="1"/>
  <c r="AB95" i="1"/>
  <c r="AA95" i="1"/>
  <c r="Z95" i="1"/>
  <c r="Y95" i="1"/>
  <c r="X95" i="1"/>
  <c r="U95" i="1"/>
  <c r="AE94" i="1"/>
  <c r="AD94" i="1"/>
  <c r="AC94" i="1"/>
  <c r="AB94" i="1"/>
  <c r="AA94" i="1"/>
  <c r="Z94" i="1"/>
  <c r="Y94" i="1"/>
  <c r="X94" i="1"/>
  <c r="U94" i="1"/>
  <c r="AE93" i="1"/>
  <c r="AD93" i="1"/>
  <c r="AC93" i="1"/>
  <c r="AB93" i="1"/>
  <c r="AA93" i="1"/>
  <c r="Z93" i="1"/>
  <c r="Y93" i="1"/>
  <c r="X93" i="1"/>
  <c r="U93" i="1"/>
  <c r="AE92" i="1"/>
  <c r="AD92" i="1"/>
  <c r="AC92" i="1"/>
  <c r="AB92" i="1"/>
  <c r="AA92" i="1"/>
  <c r="Z92" i="1"/>
  <c r="Y92" i="1"/>
  <c r="X92" i="1"/>
  <c r="U92" i="1"/>
  <c r="AE91" i="1"/>
  <c r="AD91" i="1"/>
  <c r="AC91" i="1"/>
  <c r="AB91" i="1"/>
  <c r="AA91" i="1"/>
  <c r="Z91" i="1"/>
  <c r="Y91" i="1"/>
  <c r="X91" i="1"/>
  <c r="U91" i="1"/>
  <c r="AE90" i="1"/>
  <c r="AD90" i="1"/>
  <c r="AC90" i="1"/>
  <c r="AB90" i="1"/>
  <c r="AA90" i="1"/>
  <c r="Z90" i="1"/>
  <c r="Y90" i="1"/>
  <c r="X90" i="1"/>
  <c r="U90" i="1"/>
  <c r="AE89" i="1"/>
  <c r="AD89" i="1"/>
  <c r="AC89" i="1"/>
  <c r="AB89" i="1"/>
  <c r="AA89" i="1"/>
  <c r="Z89" i="1"/>
  <c r="Y89" i="1"/>
  <c r="X89" i="1"/>
  <c r="U89" i="1"/>
  <c r="AE88" i="1"/>
  <c r="AD88" i="1"/>
  <c r="AC88" i="1"/>
  <c r="AB88" i="1"/>
  <c r="AA88" i="1"/>
  <c r="Z88" i="1"/>
  <c r="Y88" i="1"/>
  <c r="X88" i="1"/>
  <c r="U88" i="1"/>
  <c r="AE87" i="1"/>
  <c r="AD87" i="1"/>
  <c r="AC87" i="1"/>
  <c r="AB87" i="1"/>
  <c r="AA87" i="1"/>
  <c r="Z87" i="1"/>
  <c r="Y87" i="1"/>
  <c r="X87" i="1"/>
  <c r="U87" i="1"/>
  <c r="AE86" i="1"/>
  <c r="AD86" i="1"/>
  <c r="AC86" i="1"/>
  <c r="AB86" i="1"/>
  <c r="AA86" i="1"/>
  <c r="Z86" i="1"/>
  <c r="Y86" i="1"/>
  <c r="X86" i="1"/>
  <c r="U86" i="1"/>
  <c r="AE85" i="1"/>
  <c r="AD85" i="1"/>
  <c r="AC85" i="1"/>
  <c r="AB85" i="1"/>
  <c r="AA85" i="1"/>
  <c r="Z85" i="1"/>
  <c r="Y85" i="1"/>
  <c r="X85" i="1"/>
  <c r="U85" i="1"/>
  <c r="AE84" i="1"/>
  <c r="AD84" i="1"/>
  <c r="AC84" i="1"/>
  <c r="AB84" i="1"/>
  <c r="AA84" i="1"/>
  <c r="Z84" i="1"/>
  <c r="Y84" i="1"/>
  <c r="X84" i="1"/>
  <c r="U84" i="1"/>
  <c r="AE83" i="1"/>
  <c r="AD83" i="1"/>
  <c r="AC83" i="1"/>
  <c r="AB83" i="1"/>
  <c r="AA83" i="1"/>
  <c r="Z83" i="1"/>
  <c r="Y83" i="1"/>
  <c r="X83" i="1"/>
  <c r="U83" i="1"/>
  <c r="AE82" i="1"/>
  <c r="AD82" i="1"/>
  <c r="AC82" i="1"/>
  <c r="AB82" i="1"/>
  <c r="AA82" i="1"/>
  <c r="Z82" i="1"/>
  <c r="Y82" i="1"/>
  <c r="X82" i="1"/>
  <c r="U82" i="1"/>
  <c r="AE81" i="1"/>
  <c r="AD81" i="1"/>
  <c r="AC81" i="1"/>
  <c r="AB81" i="1"/>
  <c r="AA81" i="1"/>
  <c r="Z81" i="1"/>
  <c r="Y81" i="1"/>
  <c r="X81" i="1"/>
  <c r="U81" i="1"/>
  <c r="AE80" i="1"/>
  <c r="AD80" i="1"/>
  <c r="AC80" i="1"/>
  <c r="AB80" i="1"/>
  <c r="AA80" i="1"/>
  <c r="Z80" i="1"/>
  <c r="Y80" i="1"/>
  <c r="X80" i="1"/>
  <c r="U80" i="1"/>
  <c r="AE79" i="1"/>
  <c r="AD79" i="1"/>
  <c r="AC79" i="1"/>
  <c r="AB79" i="1"/>
  <c r="AA79" i="1"/>
  <c r="Z79" i="1"/>
  <c r="Y79" i="1"/>
  <c r="X79" i="1"/>
  <c r="U79" i="1"/>
  <c r="AE78" i="1"/>
  <c r="AD78" i="1"/>
  <c r="AC78" i="1"/>
  <c r="AB78" i="1"/>
  <c r="AA78" i="1"/>
  <c r="Z78" i="1"/>
  <c r="Y78" i="1"/>
  <c r="X78" i="1"/>
  <c r="U78" i="1"/>
  <c r="AE77" i="1"/>
  <c r="AD77" i="1"/>
  <c r="AC77" i="1"/>
  <c r="AB77" i="1"/>
  <c r="AA77" i="1"/>
  <c r="Z77" i="1"/>
  <c r="Y77" i="1"/>
  <c r="X77" i="1"/>
  <c r="U77" i="1"/>
  <c r="AE76" i="1"/>
  <c r="AD76" i="1"/>
  <c r="AC76" i="1"/>
  <c r="AB76" i="1"/>
  <c r="AA76" i="1"/>
  <c r="Z76" i="1"/>
  <c r="Y76" i="1"/>
  <c r="X76" i="1"/>
  <c r="U76" i="1"/>
  <c r="AE75" i="1"/>
  <c r="AD75" i="1"/>
  <c r="AC75" i="1"/>
  <c r="AB75" i="1"/>
  <c r="AA75" i="1"/>
  <c r="Z75" i="1"/>
  <c r="Y75" i="1"/>
  <c r="X75" i="1"/>
  <c r="U75" i="1"/>
  <c r="AE74" i="1"/>
  <c r="AD74" i="1"/>
  <c r="AC74" i="1"/>
  <c r="AB74" i="1"/>
  <c r="AA74" i="1"/>
  <c r="Z74" i="1"/>
  <c r="Y74" i="1"/>
  <c r="X74" i="1"/>
  <c r="U74" i="1"/>
  <c r="AE73" i="1"/>
  <c r="AD73" i="1"/>
  <c r="AC73" i="1"/>
  <c r="AB73" i="1"/>
  <c r="AA73" i="1"/>
  <c r="Z73" i="1"/>
  <c r="Y73" i="1"/>
  <c r="X73" i="1"/>
  <c r="U73" i="1"/>
  <c r="AE72" i="1"/>
  <c r="AD72" i="1"/>
  <c r="AC72" i="1"/>
  <c r="AB72" i="1"/>
  <c r="AA72" i="1"/>
  <c r="Z72" i="1"/>
  <c r="Y72" i="1"/>
  <c r="X72" i="1"/>
  <c r="U72" i="1"/>
  <c r="AE71" i="1"/>
  <c r="AD71" i="1"/>
  <c r="AC71" i="1"/>
  <c r="AB71" i="1"/>
  <c r="AA71" i="1"/>
  <c r="Z71" i="1"/>
  <c r="Y71" i="1"/>
  <c r="X71" i="1"/>
  <c r="U71" i="1"/>
  <c r="AE70" i="1"/>
  <c r="AD70" i="1"/>
  <c r="AC70" i="1"/>
  <c r="AB70" i="1"/>
  <c r="AA70" i="1"/>
  <c r="Z70" i="1"/>
  <c r="Y70" i="1"/>
  <c r="X70" i="1"/>
  <c r="U70" i="1"/>
  <c r="AE69" i="1"/>
  <c r="AD69" i="1"/>
  <c r="AC69" i="1"/>
  <c r="AB69" i="1"/>
  <c r="AA69" i="1"/>
  <c r="Z69" i="1"/>
  <c r="Y69" i="1"/>
  <c r="X69" i="1"/>
  <c r="U69" i="1"/>
  <c r="AE68" i="1"/>
  <c r="AD68" i="1"/>
  <c r="AC68" i="1"/>
  <c r="AB68" i="1"/>
  <c r="AA68" i="1"/>
  <c r="Z68" i="1"/>
  <c r="Y68" i="1"/>
  <c r="X68" i="1"/>
  <c r="U68" i="1"/>
  <c r="AE67" i="1"/>
  <c r="AD67" i="1"/>
  <c r="AC67" i="1"/>
  <c r="AB67" i="1"/>
  <c r="AA67" i="1"/>
  <c r="Z67" i="1"/>
  <c r="Y67" i="1"/>
  <c r="X67" i="1"/>
  <c r="U67" i="1"/>
  <c r="AE66" i="1"/>
  <c r="AD66" i="1"/>
  <c r="AC66" i="1"/>
  <c r="AB66" i="1"/>
  <c r="AA66" i="1"/>
  <c r="Z66" i="1"/>
  <c r="Y66" i="1"/>
  <c r="X66" i="1"/>
  <c r="U66" i="1"/>
  <c r="AE65" i="1"/>
  <c r="AD65" i="1"/>
  <c r="AC65" i="1"/>
  <c r="AB65" i="1"/>
  <c r="AA65" i="1"/>
  <c r="Z65" i="1"/>
  <c r="Y65" i="1"/>
  <c r="X65" i="1"/>
  <c r="U65" i="1"/>
  <c r="AE64" i="1"/>
  <c r="AD64" i="1"/>
  <c r="AC64" i="1"/>
  <c r="AB64" i="1"/>
  <c r="AA64" i="1"/>
  <c r="Z64" i="1"/>
  <c r="Y64" i="1"/>
  <c r="X64" i="1"/>
  <c r="U64" i="1"/>
  <c r="AE63" i="1"/>
  <c r="AD63" i="1"/>
  <c r="AC63" i="1"/>
  <c r="AB63" i="1"/>
  <c r="AA63" i="1"/>
  <c r="Z63" i="1"/>
  <c r="Y63" i="1"/>
  <c r="X63" i="1"/>
  <c r="U63" i="1"/>
  <c r="AE62" i="1"/>
  <c r="AD62" i="1"/>
  <c r="AC62" i="1"/>
  <c r="AB62" i="1"/>
  <c r="AA62" i="1"/>
  <c r="Z62" i="1"/>
  <c r="Y62" i="1"/>
  <c r="X62" i="1"/>
  <c r="X189" i="1" s="1"/>
  <c r="U62" i="1"/>
  <c r="AE61" i="1"/>
  <c r="AD61" i="1"/>
  <c r="AC61" i="1"/>
  <c r="AB61" i="1"/>
  <c r="AA61" i="1"/>
  <c r="Z61" i="1"/>
  <c r="Y61" i="1"/>
  <c r="X61" i="1"/>
  <c r="U61" i="1"/>
  <c r="AE60" i="1"/>
  <c r="AD60" i="1"/>
  <c r="AC60" i="1"/>
  <c r="AB60" i="1"/>
  <c r="AA60" i="1"/>
  <c r="Z60" i="1"/>
  <c r="Y60" i="1"/>
  <c r="X60" i="1"/>
  <c r="U60" i="1"/>
  <c r="U189" i="1" s="1"/>
  <c r="AE59" i="1"/>
  <c r="AD59" i="1"/>
  <c r="AC59" i="1"/>
  <c r="AB59" i="1"/>
  <c r="AA59" i="1"/>
  <c r="Z59" i="1"/>
  <c r="Y59" i="1"/>
  <c r="X59" i="1"/>
  <c r="U59" i="1"/>
  <c r="AE58" i="1"/>
  <c r="AD58" i="1"/>
  <c r="AC58" i="1"/>
  <c r="AB58" i="1"/>
  <c r="AA58" i="1"/>
  <c r="Z58" i="1"/>
  <c r="Y58" i="1"/>
  <c r="X58" i="1"/>
  <c r="U58" i="1"/>
  <c r="AE57" i="1"/>
  <c r="AD57" i="1"/>
  <c r="AC57" i="1"/>
  <c r="AB57" i="1"/>
  <c r="AA57" i="1"/>
  <c r="Z57" i="1"/>
  <c r="Y57" i="1"/>
  <c r="X57" i="1"/>
  <c r="U57" i="1"/>
  <c r="AE56" i="1"/>
  <c r="AD56" i="1"/>
  <c r="AC56" i="1"/>
  <c r="AB56" i="1"/>
  <c r="AA56" i="1"/>
  <c r="Z56" i="1"/>
  <c r="Y56" i="1"/>
  <c r="X56" i="1"/>
  <c r="U56" i="1"/>
  <c r="AE55" i="1"/>
  <c r="AD55" i="1"/>
  <c r="AC55" i="1"/>
  <c r="AB55" i="1"/>
  <c r="AA55" i="1"/>
  <c r="Z55" i="1"/>
  <c r="Y55" i="1"/>
  <c r="X55" i="1"/>
  <c r="U55" i="1"/>
  <c r="AE54" i="1"/>
  <c r="AD54" i="1"/>
  <c r="AC54" i="1"/>
  <c r="AB54" i="1"/>
  <c r="AA54" i="1"/>
  <c r="Z54" i="1"/>
  <c r="Y54" i="1"/>
  <c r="X54" i="1"/>
  <c r="U54" i="1"/>
  <c r="AE53" i="1"/>
  <c r="AD53" i="1"/>
  <c r="AC53" i="1"/>
  <c r="AB53" i="1"/>
  <c r="AA53" i="1"/>
  <c r="Z53" i="1"/>
  <c r="Y53" i="1"/>
  <c r="X53" i="1"/>
  <c r="U53" i="1"/>
  <c r="AE52" i="1"/>
  <c r="AD52" i="1"/>
  <c r="AC52" i="1"/>
  <c r="AB52" i="1"/>
  <c r="AA52" i="1"/>
  <c r="Z52" i="1"/>
  <c r="Y52" i="1"/>
  <c r="X52" i="1"/>
  <c r="U52" i="1"/>
  <c r="AE51" i="1"/>
  <c r="AD51" i="1"/>
  <c r="AC51" i="1"/>
  <c r="AB51" i="1"/>
  <c r="AA51" i="1"/>
  <c r="Z51" i="1"/>
  <c r="Y51" i="1"/>
  <c r="X51" i="1"/>
  <c r="U51" i="1"/>
  <c r="AE50" i="1"/>
  <c r="AD50" i="1"/>
  <c r="AC50" i="1"/>
  <c r="AB50" i="1"/>
  <c r="AA50" i="1"/>
  <c r="Z50" i="1"/>
  <c r="Y50" i="1"/>
  <c r="X50" i="1"/>
  <c r="U50" i="1"/>
  <c r="AE49" i="1"/>
  <c r="AD49" i="1"/>
  <c r="AC49" i="1"/>
  <c r="AB49" i="1"/>
  <c r="AA49" i="1"/>
  <c r="Z49" i="1"/>
  <c r="Y49" i="1"/>
  <c r="X49" i="1"/>
  <c r="U49" i="1"/>
  <c r="AE48" i="1"/>
  <c r="AD48" i="1"/>
  <c r="AC48" i="1"/>
  <c r="AB48" i="1"/>
  <c r="AA48" i="1"/>
  <c r="Z48" i="1"/>
  <c r="Y48" i="1"/>
  <c r="X48" i="1"/>
  <c r="U48" i="1"/>
  <c r="AE47" i="1"/>
  <c r="AD47" i="1"/>
  <c r="AC47" i="1"/>
  <c r="AB47" i="1"/>
  <c r="AA47" i="1"/>
  <c r="Z47" i="1"/>
  <c r="Y47" i="1"/>
  <c r="X47" i="1"/>
  <c r="U47" i="1"/>
  <c r="AE46" i="1"/>
  <c r="AD46" i="1"/>
  <c r="AC46" i="1"/>
  <c r="AB46" i="1"/>
  <c r="AA46" i="1"/>
  <c r="Z46" i="1"/>
  <c r="Y46" i="1"/>
  <c r="X46" i="1"/>
  <c r="U46" i="1"/>
  <c r="AE45" i="1"/>
  <c r="AD45" i="1"/>
  <c r="AC45" i="1"/>
  <c r="AB45" i="1"/>
  <c r="AA45" i="1"/>
  <c r="Z45" i="1"/>
  <c r="Y45" i="1"/>
  <c r="X45" i="1"/>
  <c r="U45" i="1"/>
  <c r="AE44" i="1"/>
  <c r="AD44" i="1"/>
  <c r="AC44" i="1"/>
  <c r="AB44" i="1"/>
  <c r="AA44" i="1"/>
  <c r="Z44" i="1"/>
  <c r="Y44" i="1"/>
  <c r="X44" i="1"/>
  <c r="U44" i="1"/>
  <c r="AE43" i="1"/>
  <c r="AD43" i="1"/>
  <c r="AC43" i="1"/>
  <c r="AB43" i="1"/>
  <c r="AA43" i="1"/>
  <c r="Z43" i="1"/>
  <c r="Y43" i="1"/>
  <c r="X43" i="1"/>
  <c r="U43" i="1"/>
  <c r="AE42" i="1"/>
  <c r="AD42" i="1"/>
  <c r="AC42" i="1"/>
  <c r="AB42" i="1"/>
  <c r="AA42" i="1"/>
  <c r="Z42" i="1"/>
  <c r="Y42" i="1"/>
  <c r="X42" i="1"/>
  <c r="U42" i="1"/>
  <c r="AE41" i="1"/>
  <c r="AD41" i="1"/>
  <c r="AC41" i="1"/>
  <c r="AB41" i="1"/>
  <c r="AA41" i="1"/>
  <c r="Z41" i="1"/>
  <c r="Y41" i="1"/>
  <c r="X41" i="1"/>
  <c r="U41" i="1"/>
  <c r="AE40" i="1"/>
  <c r="AD40" i="1"/>
  <c r="AC40" i="1"/>
  <c r="AB40" i="1"/>
  <c r="AA40" i="1"/>
  <c r="Z40" i="1"/>
  <c r="Y40" i="1"/>
  <c r="X40" i="1"/>
  <c r="U40" i="1"/>
  <c r="AE39" i="1"/>
  <c r="AD39" i="1"/>
  <c r="AC39" i="1"/>
  <c r="AB39" i="1"/>
  <c r="AA39" i="1"/>
  <c r="Z39" i="1"/>
  <c r="Y39" i="1"/>
  <c r="X39" i="1"/>
  <c r="U39" i="1"/>
  <c r="AE38" i="1"/>
  <c r="AD38" i="1"/>
  <c r="AC38" i="1"/>
  <c r="AB38" i="1"/>
  <c r="AA38" i="1"/>
  <c r="Z38" i="1"/>
  <c r="Y38" i="1"/>
  <c r="X38" i="1"/>
  <c r="U38" i="1"/>
  <c r="AE37" i="1"/>
  <c r="AD37" i="1"/>
  <c r="AC37" i="1"/>
  <c r="AB37" i="1"/>
  <c r="AA37" i="1"/>
  <c r="Z37" i="1"/>
  <c r="Y37" i="1"/>
  <c r="X37" i="1"/>
  <c r="U37" i="1"/>
  <c r="AE36" i="1"/>
  <c r="AD36" i="1"/>
  <c r="AC36" i="1"/>
  <c r="AB36" i="1"/>
  <c r="AA36" i="1"/>
  <c r="Z36" i="1"/>
  <c r="Y36" i="1"/>
  <c r="X36" i="1"/>
  <c r="U36" i="1"/>
  <c r="AE35" i="1"/>
  <c r="AD35" i="1"/>
  <c r="AC35" i="1"/>
  <c r="AB35" i="1"/>
  <c r="AA35" i="1"/>
  <c r="Z35" i="1"/>
  <c r="Y35" i="1"/>
  <c r="X35" i="1"/>
  <c r="U35" i="1"/>
  <c r="AE34" i="1"/>
  <c r="AD34" i="1"/>
  <c r="AC34" i="1"/>
  <c r="AB34" i="1"/>
  <c r="AA34" i="1"/>
  <c r="Z34" i="1"/>
  <c r="Y34" i="1"/>
  <c r="X34" i="1"/>
  <c r="U34" i="1"/>
  <c r="AE33" i="1"/>
  <c r="AD33" i="1"/>
  <c r="AC33" i="1"/>
  <c r="AB33" i="1"/>
  <c r="AA33" i="1"/>
  <c r="Z33" i="1"/>
  <c r="Y33" i="1"/>
  <c r="X33" i="1"/>
  <c r="U33" i="1"/>
  <c r="AE32" i="1"/>
  <c r="AD32" i="1"/>
  <c r="AC32" i="1"/>
  <c r="AB32" i="1"/>
  <c r="AA32" i="1"/>
  <c r="Z32" i="1"/>
  <c r="Y32" i="1"/>
  <c r="X32" i="1"/>
  <c r="U32" i="1"/>
  <c r="AE31" i="1"/>
  <c r="AD31" i="1"/>
  <c r="AC31" i="1"/>
  <c r="AB31" i="1"/>
  <c r="AA31" i="1"/>
  <c r="Z31" i="1"/>
  <c r="Y31" i="1"/>
  <c r="X31" i="1"/>
  <c r="U31" i="1"/>
  <c r="AE30" i="1"/>
  <c r="AD30" i="1"/>
  <c r="AC30" i="1"/>
  <c r="AB30" i="1"/>
  <c r="AA30" i="1"/>
  <c r="Z30" i="1"/>
  <c r="Y30" i="1"/>
  <c r="X30" i="1"/>
  <c r="U30" i="1"/>
  <c r="AE29" i="1"/>
  <c r="AD29" i="1"/>
  <c r="AC29" i="1"/>
  <c r="AB29" i="1"/>
  <c r="AA29" i="1"/>
  <c r="Z29" i="1"/>
  <c r="Y29" i="1"/>
  <c r="X29" i="1"/>
  <c r="U29" i="1"/>
  <c r="AE28" i="1"/>
  <c r="AD28" i="1"/>
  <c r="AC28" i="1"/>
  <c r="AB28" i="1"/>
  <c r="AA28" i="1"/>
  <c r="Z28" i="1"/>
  <c r="Y28" i="1"/>
  <c r="X28" i="1"/>
  <c r="U28" i="1"/>
  <c r="AE27" i="1"/>
  <c r="AD27" i="1"/>
  <c r="AC27" i="1"/>
  <c r="AB27" i="1"/>
  <c r="AA27" i="1"/>
  <c r="Z27" i="1"/>
  <c r="Y27" i="1"/>
  <c r="X27" i="1"/>
  <c r="U27" i="1"/>
  <c r="AE26" i="1"/>
  <c r="AD26" i="1"/>
  <c r="AC26" i="1"/>
  <c r="AB26" i="1"/>
  <c r="AA26" i="1"/>
  <c r="Z26" i="1"/>
  <c r="Y26" i="1"/>
  <c r="X26" i="1"/>
  <c r="U26" i="1"/>
  <c r="AE25" i="1"/>
  <c r="AD25" i="1"/>
  <c r="AC25" i="1"/>
  <c r="AB25" i="1"/>
  <c r="AA25" i="1"/>
  <c r="Z25" i="1"/>
  <c r="Y25" i="1"/>
  <c r="X25" i="1"/>
  <c r="U25" i="1"/>
  <c r="AE24" i="1"/>
  <c r="AD24" i="1"/>
  <c r="AC24" i="1"/>
  <c r="AB24" i="1"/>
  <c r="AA24" i="1"/>
  <c r="Z24" i="1"/>
  <c r="Y24" i="1"/>
  <c r="X24" i="1"/>
  <c r="U24" i="1"/>
  <c r="AE23" i="1"/>
  <c r="AD23" i="1"/>
  <c r="AC23" i="1"/>
  <c r="AB23" i="1"/>
  <c r="AA23" i="1"/>
  <c r="Z23" i="1"/>
  <c r="Y23" i="1"/>
  <c r="X23" i="1"/>
  <c r="U23" i="1"/>
  <c r="AE22" i="1"/>
  <c r="AD22" i="1"/>
  <c r="AC22" i="1"/>
  <c r="AB22" i="1"/>
  <c r="AA22" i="1"/>
  <c r="Z22" i="1"/>
  <c r="Y22" i="1"/>
  <c r="X22" i="1"/>
  <c r="U22" i="1"/>
  <c r="AE21" i="1"/>
  <c r="AD21" i="1"/>
  <c r="AC21" i="1"/>
  <c r="AB21" i="1"/>
  <c r="AA21" i="1"/>
  <c r="Z21" i="1"/>
  <c r="Y21" i="1"/>
  <c r="X21" i="1"/>
  <c r="U21" i="1"/>
  <c r="AE20" i="1"/>
  <c r="AD20" i="1"/>
  <c r="AC20" i="1"/>
  <c r="AB20" i="1"/>
  <c r="AA20" i="1"/>
  <c r="Z20" i="1"/>
  <c r="Y20" i="1"/>
  <c r="X20" i="1"/>
  <c r="U20" i="1"/>
  <c r="AE19" i="1"/>
  <c r="AD19" i="1"/>
  <c r="AC19" i="1"/>
  <c r="AB19" i="1"/>
  <c r="AA19" i="1"/>
  <c r="Z19" i="1"/>
  <c r="Y19" i="1"/>
  <c r="X19" i="1"/>
  <c r="U19" i="1"/>
  <c r="AE18" i="1"/>
  <c r="AD18" i="1"/>
  <c r="AC18" i="1"/>
  <c r="AB18" i="1"/>
  <c r="AA18" i="1"/>
  <c r="Z18" i="1"/>
  <c r="Y18" i="1"/>
  <c r="X18" i="1"/>
  <c r="U18" i="1"/>
  <c r="AE17" i="1"/>
  <c r="AD17" i="1"/>
  <c r="AC17" i="1"/>
  <c r="AB17" i="1"/>
  <c r="AA17" i="1"/>
  <c r="Z17" i="1"/>
  <c r="Y17" i="1"/>
  <c r="X17" i="1"/>
  <c r="U17" i="1"/>
  <c r="AE16" i="1"/>
  <c r="AD16" i="1"/>
  <c r="AC16" i="1"/>
  <c r="AB16" i="1"/>
  <c r="AA16" i="1"/>
  <c r="Z16" i="1"/>
  <c r="Y16" i="1"/>
  <c r="X16" i="1"/>
  <c r="U16" i="1"/>
  <c r="AE15" i="1"/>
  <c r="AD15" i="1"/>
  <c r="AC15" i="1"/>
  <c r="AB15" i="1"/>
  <c r="AA15" i="1"/>
  <c r="Z15" i="1"/>
  <c r="Y15" i="1"/>
  <c r="X15" i="1"/>
  <c r="U15" i="1"/>
  <c r="AE14" i="1"/>
  <c r="AD14" i="1"/>
  <c r="AC14" i="1"/>
  <c r="AB14" i="1"/>
  <c r="AA14" i="1"/>
  <c r="Z14" i="1"/>
  <c r="Y14" i="1"/>
  <c r="X14" i="1"/>
  <c r="U14" i="1"/>
  <c r="AE13" i="1"/>
  <c r="AD13" i="1"/>
  <c r="AC13" i="1"/>
  <c r="AB13" i="1"/>
  <c r="AA13" i="1"/>
  <c r="Z13" i="1"/>
  <c r="Y13" i="1"/>
  <c r="X13" i="1"/>
  <c r="U13" i="1"/>
  <c r="AE12" i="1"/>
  <c r="AD12" i="1"/>
  <c r="AC12" i="1"/>
  <c r="AB12" i="1"/>
  <c r="AA12" i="1"/>
  <c r="Z12" i="1"/>
  <c r="Y12" i="1"/>
  <c r="X12" i="1"/>
  <c r="U12" i="1"/>
  <c r="AE11" i="1"/>
  <c r="AD11" i="1"/>
  <c r="AC11" i="1"/>
  <c r="AB11" i="1"/>
  <c r="AA11" i="1"/>
  <c r="Z11" i="1"/>
  <c r="Y11" i="1"/>
  <c r="X11" i="1"/>
  <c r="U11" i="1"/>
  <c r="AE10" i="1"/>
  <c r="AD10" i="1"/>
  <c r="AC10" i="1"/>
  <c r="AB10" i="1"/>
  <c r="AA10" i="1"/>
  <c r="Z10" i="1"/>
  <c r="Y10" i="1"/>
  <c r="X10" i="1"/>
  <c r="U10" i="1"/>
  <c r="AE9" i="1"/>
  <c r="AD9" i="1"/>
  <c r="AC9" i="1"/>
  <c r="AB9" i="1"/>
  <c r="AA9" i="1"/>
  <c r="Z9" i="1"/>
  <c r="Y9" i="1"/>
  <c r="X9" i="1"/>
  <c r="U9" i="1"/>
  <c r="AE8" i="1"/>
  <c r="AD8" i="1"/>
  <c r="AC8" i="1"/>
  <c r="AB8" i="1"/>
  <c r="AA8" i="1"/>
  <c r="Z8" i="1"/>
  <c r="Y8" i="1"/>
  <c r="X8" i="1"/>
  <c r="U8" i="1"/>
  <c r="AE7" i="1"/>
  <c r="AD7" i="1"/>
  <c r="AC7" i="1"/>
  <c r="AB7" i="1"/>
  <c r="AA7" i="1"/>
  <c r="Z7" i="1"/>
  <c r="Y7" i="1"/>
  <c r="X7" i="1"/>
  <c r="U7" i="1"/>
  <c r="AE6" i="1"/>
  <c r="AD6" i="1"/>
  <c r="AC6" i="1"/>
  <c r="AB6" i="1"/>
  <c r="AA6" i="1"/>
  <c r="Z6" i="1"/>
  <c r="Y6" i="1"/>
  <c r="X6" i="1"/>
  <c r="U6" i="1"/>
  <c r="AE5" i="1"/>
  <c r="AD5" i="1"/>
  <c r="AC5" i="1"/>
  <c r="AB5" i="1"/>
  <c r="AA5" i="1"/>
  <c r="Z5" i="1"/>
  <c r="Y5" i="1"/>
  <c r="X5" i="1"/>
  <c r="U5" i="1"/>
  <c r="AE3" i="1"/>
  <c r="AD3" i="1"/>
  <c r="AC3" i="1"/>
  <c r="AB3" i="1"/>
  <c r="AA3" i="1"/>
  <c r="Z3" i="1"/>
  <c r="Y3" i="1"/>
  <c r="X3" i="1"/>
  <c r="U3" i="1"/>
  <c r="U190" i="1" s="1"/>
  <c r="Z189" i="1" l="1"/>
  <c r="Z190" i="1" s="1"/>
  <c r="Z191" i="1" s="1"/>
  <c r="AD189" i="1"/>
  <c r="AD190" i="1" s="1"/>
  <c r="AD191" i="1" s="1"/>
  <c r="Y189" i="1"/>
  <c r="Y190" i="1" s="1"/>
  <c r="Y191" i="1" s="1"/>
  <c r="AC189" i="1"/>
  <c r="AC190" i="1" s="1"/>
  <c r="AC191" i="1" s="1"/>
  <c r="AB189" i="1"/>
  <c r="AB190" i="1" s="1"/>
  <c r="AB191" i="1" s="1"/>
  <c r="AA190" i="1"/>
  <c r="AA191" i="1" s="1"/>
  <c r="AA189" i="1"/>
  <c r="AE189" i="1"/>
  <c r="AE190" i="1" s="1"/>
  <c r="AE191" i="1" s="1"/>
  <c r="X190" i="1"/>
  <c r="X191" i="1" s="1"/>
</calcChain>
</file>

<file path=xl/sharedStrings.xml><?xml version="1.0" encoding="utf-8"?>
<sst xmlns="http://schemas.openxmlformats.org/spreadsheetml/2006/main" count="589" uniqueCount="229">
  <si>
    <t>纺织品与服装出口</t>
    <phoneticPr fontId="3" type="noConversion"/>
  </si>
  <si>
    <t>亿美元</t>
    <phoneticPr fontId="3" type="noConversion"/>
  </si>
  <si>
    <t>世界纺织品服装进口</t>
    <phoneticPr fontId="3" type="noConversion"/>
  </si>
  <si>
    <t>经济体名称</t>
    <phoneticPr fontId="3" type="noConversion"/>
  </si>
  <si>
    <t>2014</t>
  </si>
  <si>
    <t>2015</t>
  </si>
  <si>
    <t>2016</t>
  </si>
  <si>
    <t>2017</t>
  </si>
  <si>
    <t>2018</t>
  </si>
  <si>
    <t>2019</t>
  </si>
  <si>
    <t>2020</t>
  </si>
  <si>
    <t>2021</t>
  </si>
  <si>
    <t>经济体名称</t>
    <phoneticPr fontId="3" type="noConversion"/>
  </si>
  <si>
    <t>世界合计</t>
    <phoneticPr fontId="3" type="noConversion"/>
  </si>
  <si>
    <t>世界合计</t>
    <phoneticPr fontId="3" type="noConversion"/>
  </si>
  <si>
    <t>阿富汗</t>
  </si>
  <si>
    <t>阿尔巴尼亚</t>
  </si>
  <si>
    <t>阿尔及利亚</t>
  </si>
  <si>
    <t>安哥拉</t>
  </si>
  <si>
    <t>安提瓜岛和巴布达</t>
  </si>
  <si>
    <t>安提瓜和巴布达</t>
  </si>
  <si>
    <t>阿根廷</t>
  </si>
  <si>
    <t>亚美尼亚</t>
  </si>
  <si>
    <t>阿鲁巴，荷兰</t>
  </si>
  <si>
    <t>荷兰阿鲁巴关于</t>
  </si>
  <si>
    <t>澳大利亚</t>
  </si>
  <si>
    <t>奥地利</t>
  </si>
  <si>
    <t>阿塞拜疆</t>
  </si>
  <si>
    <t>巴哈马群岛</t>
  </si>
  <si>
    <t>巴林王国</t>
  </si>
  <si>
    <t>孟加拉国</t>
  </si>
  <si>
    <t>巴巴多斯</t>
  </si>
  <si>
    <t>白俄罗斯</t>
  </si>
  <si>
    <t>比利时</t>
  </si>
  <si>
    <t>伯利兹</t>
  </si>
  <si>
    <t>贝宁</t>
  </si>
  <si>
    <t>百慕大</t>
  </si>
  <si>
    <t>百慕大群岛</t>
  </si>
  <si>
    <t>不丹</t>
  </si>
  <si>
    <t>玻利维亚</t>
    <phoneticPr fontId="3" type="noConversion"/>
  </si>
  <si>
    <t>多民族玻利维亚国</t>
  </si>
  <si>
    <t>波黑</t>
    <phoneticPr fontId="3" type="noConversion"/>
  </si>
  <si>
    <t>波斯尼亚和黑塞哥维那</t>
  </si>
  <si>
    <t>博茨瓦纳</t>
  </si>
  <si>
    <t>巴西</t>
  </si>
  <si>
    <t>文莱达鲁萨兰国</t>
  </si>
  <si>
    <t>保加利亚</t>
  </si>
  <si>
    <t>布吉纳法索</t>
  </si>
  <si>
    <t>布基纳法索</t>
  </si>
  <si>
    <t>布隆迪</t>
  </si>
  <si>
    <t>佛得角</t>
  </si>
  <si>
    <t>佛得角酒店</t>
  </si>
  <si>
    <t>柬埔寨</t>
  </si>
  <si>
    <t>喀麦隆</t>
  </si>
  <si>
    <t>加拿大</t>
  </si>
  <si>
    <t>开曼群岛</t>
  </si>
  <si>
    <t>中非共和国</t>
  </si>
  <si>
    <t>智利</t>
  </si>
  <si>
    <t>中国</t>
  </si>
  <si>
    <t>哥伦比亚</t>
  </si>
  <si>
    <t>科摩罗</t>
  </si>
  <si>
    <t>刚果</t>
  </si>
  <si>
    <t>哥斯达黎加</t>
  </si>
  <si>
    <t>科特迪瓦</t>
  </si>
  <si>
    <t>克罗地亚</t>
  </si>
  <si>
    <t>塞浦路斯</t>
  </si>
  <si>
    <t>捷克共和国</t>
  </si>
  <si>
    <t>刚果民主共和国</t>
  </si>
  <si>
    <t>民主刚果</t>
  </si>
  <si>
    <t>丹麦</t>
  </si>
  <si>
    <t>多米尼加</t>
  </si>
  <si>
    <t>多米尼加共和国</t>
  </si>
  <si>
    <t>厄瓜多尔</t>
  </si>
  <si>
    <t>埃及</t>
  </si>
  <si>
    <t>萨尔瓦多</t>
  </si>
  <si>
    <t>爱沙尼亚</t>
  </si>
  <si>
    <t>斯威士兰</t>
  </si>
  <si>
    <t>埃塞俄比亚</t>
  </si>
  <si>
    <t>欧盟</t>
  </si>
  <si>
    <t>欧盟内部</t>
    <phoneticPr fontId="3" type="noConversion"/>
  </si>
  <si>
    <t>欧盟之外</t>
    <phoneticPr fontId="3" type="noConversion"/>
  </si>
  <si>
    <t>欧盟之外</t>
    <phoneticPr fontId="3" type="noConversion"/>
  </si>
  <si>
    <t>斐济</t>
  </si>
  <si>
    <t>芬兰</t>
  </si>
  <si>
    <t>法国</t>
  </si>
  <si>
    <t>法属波利尼西亚</t>
  </si>
  <si>
    <t>加蓬</t>
  </si>
  <si>
    <t>冈比亚</t>
  </si>
  <si>
    <t>格鲁吉亚</t>
  </si>
  <si>
    <t>德国</t>
  </si>
  <si>
    <t>加纳</t>
  </si>
  <si>
    <t>希腊</t>
  </si>
  <si>
    <t>格陵兰岛</t>
  </si>
  <si>
    <t>格林纳达</t>
  </si>
  <si>
    <t>危地马拉</t>
  </si>
  <si>
    <t>几内亚</t>
  </si>
  <si>
    <t>几尼</t>
  </si>
  <si>
    <t>圭亚那</t>
  </si>
  <si>
    <t>洪都拉斯</t>
  </si>
  <si>
    <t>中国香港</t>
  </si>
  <si>
    <t>匈牙利</t>
  </si>
  <si>
    <t>冰岛</t>
  </si>
  <si>
    <t>印度</t>
  </si>
  <si>
    <t>印尼</t>
  </si>
  <si>
    <t>印度尼西亚</t>
  </si>
  <si>
    <t>伊朗</t>
  </si>
  <si>
    <t>伊拉克</t>
  </si>
  <si>
    <t>爱尔兰</t>
  </si>
  <si>
    <t>以色列</t>
  </si>
  <si>
    <t>意大利</t>
  </si>
  <si>
    <t>牙买加</t>
  </si>
  <si>
    <t>日本</t>
  </si>
  <si>
    <t>约旦</t>
  </si>
  <si>
    <t>乔丹</t>
  </si>
  <si>
    <t>哈萨克斯坦</t>
  </si>
  <si>
    <t>肯尼亚</t>
  </si>
  <si>
    <t>基里巴斯</t>
  </si>
  <si>
    <t>韩国</t>
    <phoneticPr fontId="3" type="noConversion"/>
  </si>
  <si>
    <t>大韩民国</t>
  </si>
  <si>
    <t>科威特</t>
    <phoneticPr fontId="3" type="noConversion"/>
  </si>
  <si>
    <t>科威特国</t>
  </si>
  <si>
    <t>吉尔吉斯</t>
    <phoneticPr fontId="3" type="noConversion"/>
  </si>
  <si>
    <t>吉尔吉斯共和国</t>
  </si>
  <si>
    <t>老挝</t>
    <phoneticPr fontId="3" type="noConversion"/>
  </si>
  <si>
    <t>老挝人民民主共和国</t>
  </si>
  <si>
    <t>拉脱维亚</t>
  </si>
  <si>
    <t>黎巴嫩</t>
    <phoneticPr fontId="3" type="noConversion"/>
  </si>
  <si>
    <t>黎巴嫩</t>
  </si>
  <si>
    <t>莱索托</t>
  </si>
  <si>
    <t>利比亚</t>
  </si>
  <si>
    <t>立陶宛</t>
  </si>
  <si>
    <t>卢森堡</t>
  </si>
  <si>
    <t>中国澳门</t>
  </si>
  <si>
    <t>马达加斯加</t>
  </si>
  <si>
    <t>马拉维</t>
  </si>
  <si>
    <t>马来西亚</t>
  </si>
  <si>
    <t>马尔代夫</t>
  </si>
  <si>
    <t>马里</t>
  </si>
  <si>
    <t>马耳他</t>
  </si>
  <si>
    <t>毛利塔尼亚</t>
  </si>
  <si>
    <t>毛里塔尼亚</t>
  </si>
  <si>
    <t>毛里求斯</t>
  </si>
  <si>
    <t>墨西哥</t>
  </si>
  <si>
    <t>摩尔多瓦共和国</t>
  </si>
  <si>
    <t>蒙古</t>
  </si>
  <si>
    <t>黑山共和国</t>
  </si>
  <si>
    <t>黑山</t>
  </si>
  <si>
    <t>蒙特塞拉特</t>
  </si>
  <si>
    <t>摩洛哥</t>
  </si>
  <si>
    <t>莫桑比克</t>
  </si>
  <si>
    <t>缅甸</t>
  </si>
  <si>
    <t>纳米比亚</t>
  </si>
  <si>
    <t>尼泊尔</t>
  </si>
  <si>
    <t>荷兰</t>
  </si>
  <si>
    <t>新喀里多尼亚</t>
  </si>
  <si>
    <t>新西兰</t>
  </si>
  <si>
    <t>尼加拉瓜</t>
  </si>
  <si>
    <t>尼日尔</t>
  </si>
  <si>
    <t>尼日利亚</t>
  </si>
  <si>
    <t>北马其顿</t>
  </si>
  <si>
    <t>挪威</t>
  </si>
  <si>
    <t>阿曼</t>
  </si>
  <si>
    <t>巴基斯坦</t>
  </si>
  <si>
    <t>帕劳</t>
  </si>
  <si>
    <t>巴拿马</t>
  </si>
  <si>
    <t>巴拉圭</t>
  </si>
  <si>
    <t>秘鲁</t>
  </si>
  <si>
    <t>菲律宾</t>
  </si>
  <si>
    <t>波兰</t>
  </si>
  <si>
    <t>葡萄牙</t>
  </si>
  <si>
    <t>卡塔尔</t>
  </si>
  <si>
    <t>罗马尼亚</t>
  </si>
  <si>
    <t>俄罗斯联邦</t>
  </si>
  <si>
    <t>卢旺达</t>
  </si>
  <si>
    <t>圣基茨和尼维斯</t>
  </si>
  <si>
    <t>圣卢西亚岛</t>
  </si>
  <si>
    <t>圣卢西亚</t>
  </si>
  <si>
    <t>圣文森特和格林纳丁斯</t>
  </si>
  <si>
    <t>萨摩亚</t>
  </si>
  <si>
    <t>圣Tomé和普林西比</t>
  </si>
  <si>
    <t>圣多美和普林西比</t>
  </si>
  <si>
    <t>沙特阿拉伯王国</t>
  </si>
  <si>
    <t>塞内加尔</t>
  </si>
  <si>
    <t>塞尔维亚</t>
  </si>
  <si>
    <t>塞舌尔</t>
  </si>
  <si>
    <t>塞拉利昂</t>
  </si>
  <si>
    <t>新加坡</t>
  </si>
  <si>
    <t>斯洛伐克共和国</t>
  </si>
  <si>
    <t>斯洛文尼亚</t>
  </si>
  <si>
    <t>所罗门群岛</t>
  </si>
  <si>
    <t>南非</t>
  </si>
  <si>
    <t>西班牙</t>
  </si>
  <si>
    <t>斯里兰卡</t>
  </si>
  <si>
    <t>苏丹</t>
  </si>
  <si>
    <t>苏里南</t>
  </si>
  <si>
    <t>瑞典</t>
  </si>
  <si>
    <t>瑞士</t>
  </si>
  <si>
    <t>阿拉伯叙利亚</t>
    <phoneticPr fontId="3" type="noConversion"/>
  </si>
  <si>
    <t>阿拉伯叙利亚共和国</t>
  </si>
  <si>
    <t>中国台北</t>
  </si>
  <si>
    <t>塔吉克斯坦</t>
  </si>
  <si>
    <t>坦桑尼亚</t>
  </si>
  <si>
    <t>泰国</t>
  </si>
  <si>
    <t>东帝汶</t>
  </si>
  <si>
    <t>多哥</t>
  </si>
  <si>
    <t>汤加</t>
  </si>
  <si>
    <t>特立尼达和多巴哥</t>
  </si>
  <si>
    <t>突尼斯</t>
  </si>
  <si>
    <t>土耳其</t>
    <phoneticPr fontId="3" type="noConversion"/>
  </si>
  <si>
    <t>土耳其</t>
  </si>
  <si>
    <t>乌干达</t>
  </si>
  <si>
    <t>乌克兰</t>
  </si>
  <si>
    <t>阿联酋</t>
    <phoneticPr fontId="3" type="noConversion"/>
  </si>
  <si>
    <t>阿拉伯联合酋长国</t>
  </si>
  <si>
    <t>英国</t>
    <phoneticPr fontId="3" type="noConversion"/>
  </si>
  <si>
    <t>大不列颠联合王国</t>
  </si>
  <si>
    <t>美国</t>
    <phoneticPr fontId="3" type="noConversion"/>
  </si>
  <si>
    <t>美利坚合众国</t>
  </si>
  <si>
    <t>乌拉圭</t>
  </si>
  <si>
    <t>乌兹别克</t>
    <phoneticPr fontId="3" type="noConversion"/>
  </si>
  <si>
    <t>乌兹别克斯坦</t>
  </si>
  <si>
    <t>委内瑞拉</t>
    <phoneticPr fontId="3" type="noConversion"/>
  </si>
  <si>
    <t>委内瑞拉玻利瓦尔共和国</t>
  </si>
  <si>
    <t>越南</t>
  </si>
  <si>
    <t>也门</t>
  </si>
  <si>
    <t>赞比亚</t>
  </si>
  <si>
    <t>津巴布韦</t>
  </si>
  <si>
    <t>年增长%</t>
    <phoneticPr fontId="2" type="noConversion"/>
  </si>
  <si>
    <t>世界纺织品服装贸易进出口简况（出口-进口）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</si>
</sst>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_ "/>
    <numFmt numFmtId="178" formatCode="0_ "/>
  </numFmts>
  <fonts count="12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Calibri"/>
      <family val="2"/>
    </font>
    <font>
      <sz val="11"/>
      <color rgb="FF333333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horizontal="center"/>
    </xf>
  </cellStyleXfs>
  <cellXfs count="5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0" fillId="0" borderId="7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2" fontId="0" fillId="0" borderId="8" xfId="0" applyNumberForma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0" fillId="0" borderId="9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11" xfId="0" applyNumberForma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177" fontId="0" fillId="0" borderId="10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9" fillId="0" borderId="6" xfId="0" applyFont="1" applyBorder="1" applyAlignment="1">
      <alignment horizontal="center" vertical="center"/>
    </xf>
    <xf numFmtId="176" fontId="10" fillId="0" borderId="7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11" fillId="0" borderId="8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</cellXfs>
  <cellStyles count="2">
    <cellStyle name="pvtColumn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1"/>
  <sheetViews>
    <sheetView tabSelected="1" topLeftCell="V1" workbookViewId="0">
      <selection activeCell="X3" sqref="X3:AE3"/>
    </sheetView>
  </sheetViews>
  <sheetFormatPr defaultRowHeight="13.5"/>
  <cols>
    <col min="1" max="1" width="15.625" style="2" customWidth="1"/>
    <col min="2" max="8" width="9" style="2"/>
    <col min="9" max="9" width="7.375" style="2" customWidth="1"/>
    <col min="10" max="11" width="9" style="2"/>
    <col min="12" max="12" width="15.625" style="2" customWidth="1"/>
    <col min="13" max="13" width="7.75" style="2" customWidth="1"/>
    <col min="14" max="22" width="9" style="2"/>
    <col min="23" max="23" width="19.625" style="2" customWidth="1"/>
    <col min="24" max="24" width="8.75" style="2" customWidth="1"/>
    <col min="25" max="16384" width="9" style="2"/>
  </cols>
  <sheetData>
    <row r="1" spans="1:31" ht="30" customHeight="1" thickBo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 t="s">
        <v>1</v>
      </c>
      <c r="L1" s="44" t="s">
        <v>2</v>
      </c>
      <c r="M1" s="44"/>
      <c r="N1" s="44"/>
      <c r="O1" s="44"/>
      <c r="P1" s="44"/>
      <c r="Q1" s="44"/>
      <c r="R1" s="44"/>
      <c r="S1" s="44"/>
      <c r="T1" s="3" t="s">
        <v>1</v>
      </c>
      <c r="U1" s="3"/>
      <c r="W1" s="44" t="s">
        <v>228</v>
      </c>
      <c r="X1" s="44"/>
      <c r="Y1" s="44"/>
      <c r="Z1" s="44"/>
      <c r="AA1" s="44"/>
      <c r="AB1" s="44"/>
      <c r="AC1" s="44"/>
      <c r="AD1" s="44"/>
      <c r="AE1" s="3" t="s">
        <v>1</v>
      </c>
    </row>
    <row r="2" spans="1:31" ht="18" customHeight="1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45" t="s">
        <v>11</v>
      </c>
      <c r="J2" s="46"/>
      <c r="L2" s="4" t="s">
        <v>12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47">
        <v>2021</v>
      </c>
      <c r="U2" s="48"/>
      <c r="W2" s="4" t="s">
        <v>12</v>
      </c>
      <c r="X2" s="5" t="s">
        <v>4</v>
      </c>
      <c r="Y2" s="5" t="s">
        <v>5</v>
      </c>
      <c r="Z2" s="5" t="s">
        <v>6</v>
      </c>
      <c r="AA2" s="5" t="s">
        <v>7</v>
      </c>
      <c r="AB2" s="5" t="s">
        <v>8</v>
      </c>
      <c r="AC2" s="5" t="s">
        <v>9</v>
      </c>
      <c r="AD2" s="5" t="s">
        <v>10</v>
      </c>
      <c r="AE2" s="6">
        <v>2021</v>
      </c>
    </row>
    <row r="3" spans="1:31" ht="15">
      <c r="A3" s="7" t="s">
        <v>13</v>
      </c>
      <c r="B3" s="49">
        <v>7967.27</v>
      </c>
      <c r="C3" s="49">
        <v>7419.01</v>
      </c>
      <c r="D3" s="49">
        <v>7261.71</v>
      </c>
      <c r="E3" s="49">
        <v>7603.8</v>
      </c>
      <c r="F3" s="49">
        <v>8065.99</v>
      </c>
      <c r="G3" s="49">
        <v>7997.38</v>
      </c>
      <c r="H3" s="49">
        <v>7770.75</v>
      </c>
      <c r="I3" s="49">
        <v>9030.99</v>
      </c>
      <c r="J3" s="9">
        <v>100</v>
      </c>
      <c r="L3" s="7" t="s">
        <v>14</v>
      </c>
      <c r="M3" s="49">
        <v>8368.07</v>
      </c>
      <c r="N3" s="49">
        <v>7881.29</v>
      </c>
      <c r="O3" s="49">
        <v>7760.75</v>
      </c>
      <c r="P3" s="49">
        <v>8231.4500000000007</v>
      </c>
      <c r="Q3" s="49">
        <v>8818.0499999999993</v>
      </c>
      <c r="R3" s="49">
        <v>8726.7000000000007</v>
      </c>
      <c r="S3" s="49">
        <v>8503.43</v>
      </c>
      <c r="T3" s="49">
        <v>9665.08</v>
      </c>
      <c r="U3" s="10">
        <f>T3/$T$3*100</f>
        <v>100</v>
      </c>
      <c r="W3" s="11" t="s">
        <v>13</v>
      </c>
      <c r="X3" s="12">
        <f>B3-M3</f>
        <v>-400.79999999999927</v>
      </c>
      <c r="Y3" s="12">
        <f t="shared" ref="Y3:AE19" si="0">C3-N3</f>
        <v>-462.27999999999975</v>
      </c>
      <c r="Z3" s="12">
        <f t="shared" si="0"/>
        <v>-499.03999999999996</v>
      </c>
      <c r="AA3" s="12">
        <f t="shared" si="0"/>
        <v>-627.65000000000055</v>
      </c>
      <c r="AB3" s="12">
        <f t="shared" si="0"/>
        <v>-752.05999999999949</v>
      </c>
      <c r="AC3" s="12">
        <f t="shared" si="0"/>
        <v>-729.32000000000062</v>
      </c>
      <c r="AD3" s="12">
        <f t="shared" si="0"/>
        <v>-732.68000000000029</v>
      </c>
      <c r="AE3" s="13">
        <f t="shared" si="0"/>
        <v>-634.09000000000015</v>
      </c>
    </row>
    <row r="4" spans="1:31">
      <c r="A4" s="34" t="s">
        <v>227</v>
      </c>
      <c r="B4" s="35"/>
      <c r="C4" s="36">
        <f>(C3/B3-1)*100</f>
        <v>-6.8814035422422037</v>
      </c>
      <c r="D4" s="36">
        <f t="shared" ref="D4:I4" si="1">(D3/C3-1)*100</f>
        <v>-2.1202289793382123</v>
      </c>
      <c r="E4" s="36">
        <f t="shared" si="1"/>
        <v>4.7108738850766496</v>
      </c>
      <c r="F4" s="36">
        <f t="shared" si="1"/>
        <v>6.0784081643388888</v>
      </c>
      <c r="G4" s="36">
        <f t="shared" si="1"/>
        <v>-0.85060854278271592</v>
      </c>
      <c r="H4" s="36">
        <f t="shared" si="1"/>
        <v>-2.8338030705055917</v>
      </c>
      <c r="I4" s="36">
        <f t="shared" si="1"/>
        <v>16.217739600424675</v>
      </c>
      <c r="J4" s="37"/>
      <c r="K4" s="38"/>
      <c r="L4" s="34" t="s">
        <v>227</v>
      </c>
      <c r="M4" s="35"/>
      <c r="N4" s="36">
        <f>(N3/M3-1)*100</f>
        <v>-5.817111950545339</v>
      </c>
      <c r="O4" s="36">
        <f t="shared" ref="O4" si="2">(O3/N3-1)*100</f>
        <v>-1.5294450527768899</v>
      </c>
      <c r="P4" s="36">
        <f t="shared" ref="P4" si="3">(P3/O3-1)*100</f>
        <v>6.0651354572689664</v>
      </c>
      <c r="Q4" s="36">
        <f t="shared" ref="Q4" si="4">(Q3/P3-1)*100</f>
        <v>7.1263264673902871</v>
      </c>
      <c r="R4" s="36">
        <f t="shared" ref="R4" si="5">(R3/Q3-1)*100</f>
        <v>-1.0359433208022018</v>
      </c>
      <c r="S4" s="36">
        <f t="shared" ref="S4" si="6">(S3/R3-1)*100</f>
        <v>-2.5584699829259705</v>
      </c>
      <c r="T4" s="36">
        <f t="shared" ref="T4" si="7">(T3/S3-1)*100</f>
        <v>13.660957989893486</v>
      </c>
      <c r="U4" s="39"/>
      <c r="V4" s="38"/>
      <c r="W4" s="34" t="s">
        <v>227</v>
      </c>
      <c r="X4" s="40"/>
      <c r="Y4" s="36">
        <f>(Y3/X3-1)*100</f>
        <v>15.339321357285574</v>
      </c>
      <c r="Z4" s="36">
        <f t="shared" ref="Z4" si="8">(Z3/Y3-1)*100</f>
        <v>7.9518906290560354</v>
      </c>
      <c r="AA4" s="36">
        <f t="shared" ref="AA4" si="9">(AA3/Z3-1)*100</f>
        <v>25.771481243988582</v>
      </c>
      <c r="AB4" s="36">
        <f t="shared" ref="AB4" si="10">(AB3/AA3-1)*100</f>
        <v>19.821556600015743</v>
      </c>
      <c r="AC4" s="36">
        <f t="shared" ref="AC4" si="11">(AC3/AB3-1)*100</f>
        <v>-3.0236949179585304</v>
      </c>
      <c r="AD4" s="36">
        <f t="shared" ref="AD4" si="12">(AD3/AC3-1)*100</f>
        <v>0.46070312071513353</v>
      </c>
      <c r="AE4" s="36">
        <f t="shared" ref="AE4" si="13">(AE3/AD3-1)*100</f>
        <v>-13.456079052246562</v>
      </c>
    </row>
    <row r="5" spans="1:31">
      <c r="A5" s="14" t="s">
        <v>15</v>
      </c>
      <c r="B5" s="15">
        <v>0.84</v>
      </c>
      <c r="C5" s="15">
        <v>0.9</v>
      </c>
      <c r="D5" s="15">
        <v>0.39</v>
      </c>
      <c r="E5" s="15">
        <v>0.25</v>
      </c>
      <c r="F5" s="15">
        <v>0.23</v>
      </c>
      <c r="G5" s="15">
        <v>0.3</v>
      </c>
      <c r="H5" s="15">
        <v>0.09</v>
      </c>
      <c r="I5" s="15">
        <v>0.16</v>
      </c>
      <c r="J5" s="16">
        <v>1.7716773022669718E-3</v>
      </c>
      <c r="L5" s="17" t="s">
        <v>15</v>
      </c>
      <c r="M5" s="18">
        <v>1.25</v>
      </c>
      <c r="N5" s="18">
        <v>2.5</v>
      </c>
      <c r="O5" s="18">
        <v>3.46</v>
      </c>
      <c r="P5" s="18">
        <v>5.13</v>
      </c>
      <c r="Q5" s="18">
        <v>5.03</v>
      </c>
      <c r="R5" s="18">
        <v>5.12</v>
      </c>
      <c r="S5" s="18">
        <v>8.1999999999999993</v>
      </c>
      <c r="T5" s="18">
        <v>4.12</v>
      </c>
      <c r="U5" s="16">
        <f>T5/$T$3*100</f>
        <v>4.2627686475435279E-2</v>
      </c>
      <c r="W5" s="17" t="s">
        <v>15</v>
      </c>
      <c r="X5" s="12">
        <f t="shared" ref="X5:AE49" si="14">B5-M5</f>
        <v>-0.41000000000000003</v>
      </c>
      <c r="Y5" s="12">
        <f t="shared" si="0"/>
        <v>-1.6</v>
      </c>
      <c r="Z5" s="12">
        <f t="shared" si="0"/>
        <v>-3.07</v>
      </c>
      <c r="AA5" s="12">
        <f t="shared" si="0"/>
        <v>-4.88</v>
      </c>
      <c r="AB5" s="12">
        <f t="shared" si="0"/>
        <v>-4.8</v>
      </c>
      <c r="AC5" s="12">
        <f t="shared" si="0"/>
        <v>-4.82</v>
      </c>
      <c r="AD5" s="12">
        <f t="shared" si="0"/>
        <v>-8.11</v>
      </c>
      <c r="AE5" s="13">
        <f t="shared" si="0"/>
        <v>-3.96</v>
      </c>
    </row>
    <row r="6" spans="1:31">
      <c r="A6" s="14" t="s">
        <v>16</v>
      </c>
      <c r="B6" s="15">
        <v>4.0999999999999996</v>
      </c>
      <c r="C6" s="15">
        <v>3.7</v>
      </c>
      <c r="D6" s="15">
        <v>4.43</v>
      </c>
      <c r="E6" s="15">
        <v>5.14</v>
      </c>
      <c r="F6" s="15">
        <v>5.91</v>
      </c>
      <c r="G6" s="15">
        <v>5.67</v>
      </c>
      <c r="H6" s="15">
        <v>5.32</v>
      </c>
      <c r="I6" s="15">
        <v>6.03</v>
      </c>
      <c r="J6" s="16">
        <v>6.6770088329186503E-2</v>
      </c>
      <c r="L6" s="17" t="s">
        <v>16</v>
      </c>
      <c r="M6" s="18">
        <v>4.6899999999999995</v>
      </c>
      <c r="N6" s="18">
        <v>4.32</v>
      </c>
      <c r="O6" s="18">
        <v>5.1099999999999994</v>
      </c>
      <c r="P6" s="18">
        <v>5.9</v>
      </c>
      <c r="Q6" s="18">
        <v>6.63</v>
      </c>
      <c r="R6" s="18">
        <v>6.49</v>
      </c>
      <c r="S6" s="18">
        <v>5.9</v>
      </c>
      <c r="T6" s="18">
        <v>7.41</v>
      </c>
      <c r="U6" s="16">
        <f t="shared" ref="U6:U69" si="15">T6/$T$3*100</f>
        <v>7.666775650072219E-2</v>
      </c>
      <c r="W6" s="17" t="s">
        <v>16</v>
      </c>
      <c r="X6" s="12">
        <f t="shared" si="14"/>
        <v>-0.58999999999999986</v>
      </c>
      <c r="Y6" s="12">
        <f t="shared" si="0"/>
        <v>-0.62000000000000011</v>
      </c>
      <c r="Z6" s="12">
        <f t="shared" si="0"/>
        <v>-0.67999999999999972</v>
      </c>
      <c r="AA6" s="12">
        <f t="shared" si="0"/>
        <v>-0.76000000000000068</v>
      </c>
      <c r="AB6" s="12">
        <f t="shared" si="0"/>
        <v>-0.71999999999999975</v>
      </c>
      <c r="AC6" s="12">
        <f t="shared" si="0"/>
        <v>-0.82000000000000028</v>
      </c>
      <c r="AD6" s="12">
        <f t="shared" si="0"/>
        <v>-0.58000000000000007</v>
      </c>
      <c r="AE6" s="13">
        <f t="shared" si="0"/>
        <v>-1.38</v>
      </c>
    </row>
    <row r="7" spans="1:31">
      <c r="A7" s="14" t="s">
        <v>17</v>
      </c>
      <c r="B7" s="15">
        <v>0</v>
      </c>
      <c r="C7" s="15">
        <v>0.01</v>
      </c>
      <c r="D7" s="15">
        <v>0.01</v>
      </c>
      <c r="E7" s="15">
        <v>0.01</v>
      </c>
      <c r="F7" s="15">
        <v>0.03</v>
      </c>
      <c r="G7" s="15">
        <v>7.0000000000000007E-2</v>
      </c>
      <c r="H7" s="15">
        <v>0.23</v>
      </c>
      <c r="I7" s="15">
        <v>0.13</v>
      </c>
      <c r="J7" s="16">
        <v>1.4394878080919147E-3</v>
      </c>
      <c r="L7" s="17" t="s">
        <v>17</v>
      </c>
      <c r="M7" s="18">
        <v>10.190000000000001</v>
      </c>
      <c r="N7" s="18">
        <v>10.57</v>
      </c>
      <c r="O7" s="18">
        <v>10.97</v>
      </c>
      <c r="P7" s="18">
        <v>11.49</v>
      </c>
      <c r="Q7" s="18">
        <v>17.21</v>
      </c>
      <c r="R7" s="18">
        <v>18.18</v>
      </c>
      <c r="S7" s="18">
        <v>15.32</v>
      </c>
      <c r="T7" s="18">
        <v>16.11</v>
      </c>
      <c r="U7" s="16">
        <f t="shared" si="15"/>
        <v>0.16668253133962677</v>
      </c>
      <c r="W7" s="17" t="s">
        <v>17</v>
      </c>
      <c r="X7" s="12">
        <f t="shared" si="14"/>
        <v>-10.190000000000001</v>
      </c>
      <c r="Y7" s="12">
        <f t="shared" si="0"/>
        <v>-10.56</v>
      </c>
      <c r="Z7" s="12">
        <f t="shared" si="0"/>
        <v>-10.96</v>
      </c>
      <c r="AA7" s="12">
        <f t="shared" si="0"/>
        <v>-11.48</v>
      </c>
      <c r="AB7" s="12">
        <f t="shared" si="0"/>
        <v>-17.18</v>
      </c>
      <c r="AC7" s="12">
        <f t="shared" si="0"/>
        <v>-18.11</v>
      </c>
      <c r="AD7" s="12">
        <f t="shared" si="0"/>
        <v>-15.09</v>
      </c>
      <c r="AE7" s="13">
        <f t="shared" si="0"/>
        <v>-15.979999999999999</v>
      </c>
    </row>
    <row r="8" spans="1:31">
      <c r="A8" s="14" t="s">
        <v>18</v>
      </c>
      <c r="B8" s="15">
        <v>0</v>
      </c>
      <c r="C8" s="15">
        <v>0.02</v>
      </c>
      <c r="D8" s="15">
        <v>0.03</v>
      </c>
      <c r="E8" s="15">
        <v>0.02</v>
      </c>
      <c r="F8" s="15">
        <v>0.01</v>
      </c>
      <c r="G8" s="15">
        <v>0.01</v>
      </c>
      <c r="H8" s="15">
        <v>0</v>
      </c>
      <c r="I8" s="15">
        <v>0.01</v>
      </c>
      <c r="J8" s="16">
        <v>1.1072983139168574E-4</v>
      </c>
      <c r="L8" s="17" t="s">
        <v>18</v>
      </c>
      <c r="M8" s="18">
        <v>4.03</v>
      </c>
      <c r="N8" s="18">
        <v>4.05</v>
      </c>
      <c r="O8" s="18">
        <v>1.7799999999999998</v>
      </c>
      <c r="P8" s="18">
        <v>3.29</v>
      </c>
      <c r="Q8" s="18">
        <v>2.4700000000000002</v>
      </c>
      <c r="R8" s="18">
        <v>2.44</v>
      </c>
      <c r="S8" s="18">
        <v>3.78</v>
      </c>
      <c r="T8" s="18">
        <v>3.78</v>
      </c>
      <c r="U8" s="16">
        <f t="shared" si="15"/>
        <v>3.9109867688627509E-2</v>
      </c>
      <c r="W8" s="17" t="s">
        <v>18</v>
      </c>
      <c r="X8" s="12">
        <f t="shared" si="14"/>
        <v>-4.03</v>
      </c>
      <c r="Y8" s="12">
        <f t="shared" si="0"/>
        <v>-4.03</v>
      </c>
      <c r="Z8" s="12">
        <f t="shared" si="0"/>
        <v>-1.7499999999999998</v>
      </c>
      <c r="AA8" s="12">
        <f t="shared" si="0"/>
        <v>-3.27</v>
      </c>
      <c r="AB8" s="12">
        <f t="shared" si="0"/>
        <v>-2.4600000000000004</v>
      </c>
      <c r="AC8" s="12">
        <f t="shared" si="0"/>
        <v>-2.4300000000000002</v>
      </c>
      <c r="AD8" s="12">
        <f t="shared" si="0"/>
        <v>-3.78</v>
      </c>
      <c r="AE8" s="13">
        <f t="shared" si="0"/>
        <v>-3.77</v>
      </c>
    </row>
    <row r="9" spans="1:31">
      <c r="A9" s="14" t="s">
        <v>19</v>
      </c>
      <c r="B9" s="15">
        <v>0.06</v>
      </c>
      <c r="C9" s="15">
        <v>0.08</v>
      </c>
      <c r="D9" s="15">
        <v>0.12</v>
      </c>
      <c r="E9" s="15">
        <v>0.02</v>
      </c>
      <c r="F9" s="15">
        <v>0.02</v>
      </c>
      <c r="G9" s="15">
        <v>0.01</v>
      </c>
      <c r="H9" s="15">
        <v>0.01</v>
      </c>
      <c r="I9" s="15">
        <v>0</v>
      </c>
      <c r="J9" s="16">
        <v>0</v>
      </c>
      <c r="L9" s="17" t="s">
        <v>20</v>
      </c>
      <c r="M9" s="18">
        <v>0.18</v>
      </c>
      <c r="N9" s="18">
        <v>0.19</v>
      </c>
      <c r="O9" s="18">
        <v>0.2</v>
      </c>
      <c r="P9" s="18">
        <v>0.24000000000000002</v>
      </c>
      <c r="Q9" s="18">
        <v>0.16999999999999998</v>
      </c>
      <c r="R9" s="18">
        <v>0.16</v>
      </c>
      <c r="S9" s="18">
        <v>0.1</v>
      </c>
      <c r="T9" s="18">
        <v>0.13</v>
      </c>
      <c r="U9" s="16">
        <f t="shared" si="15"/>
        <v>1.3450483596617929E-3</v>
      </c>
      <c r="W9" s="17" t="s">
        <v>20</v>
      </c>
      <c r="X9" s="12">
        <f t="shared" si="14"/>
        <v>-0.12</v>
      </c>
      <c r="Y9" s="12">
        <f t="shared" si="0"/>
        <v>-0.11</v>
      </c>
      <c r="Z9" s="12">
        <f t="shared" si="0"/>
        <v>-8.0000000000000016E-2</v>
      </c>
      <c r="AA9" s="12">
        <f t="shared" si="0"/>
        <v>-0.22000000000000003</v>
      </c>
      <c r="AB9" s="12">
        <f t="shared" si="0"/>
        <v>-0.15</v>
      </c>
      <c r="AC9" s="12">
        <f t="shared" si="0"/>
        <v>-0.15</v>
      </c>
      <c r="AD9" s="12">
        <f t="shared" si="0"/>
        <v>-9.0000000000000011E-2</v>
      </c>
      <c r="AE9" s="13">
        <f t="shared" si="0"/>
        <v>-0.13</v>
      </c>
    </row>
    <row r="10" spans="1:31">
      <c r="A10" s="14" t="s">
        <v>21</v>
      </c>
      <c r="B10" s="15">
        <v>2.79</v>
      </c>
      <c r="C10" s="15">
        <v>1.99</v>
      </c>
      <c r="D10" s="15">
        <v>1.5</v>
      </c>
      <c r="E10" s="15">
        <v>1.53</v>
      </c>
      <c r="F10" s="15">
        <v>1.32</v>
      </c>
      <c r="G10" s="15">
        <v>1.29</v>
      </c>
      <c r="H10" s="15">
        <v>0.85</v>
      </c>
      <c r="I10" s="15">
        <v>0.99</v>
      </c>
      <c r="J10" s="16">
        <v>1.0962253307776889E-2</v>
      </c>
      <c r="L10" s="17" t="s">
        <v>21</v>
      </c>
      <c r="M10" s="18">
        <v>14.27</v>
      </c>
      <c r="N10" s="18">
        <v>14.78</v>
      </c>
      <c r="O10" s="18">
        <v>14.969999999999999</v>
      </c>
      <c r="P10" s="18">
        <v>16.23</v>
      </c>
      <c r="Q10" s="18">
        <v>16.28</v>
      </c>
      <c r="R10" s="18">
        <v>12.25</v>
      </c>
      <c r="S10" s="18">
        <v>11.86</v>
      </c>
      <c r="T10" s="18">
        <v>15.719999999999999</v>
      </c>
      <c r="U10" s="16">
        <f t="shared" si="15"/>
        <v>0.16264738626064137</v>
      </c>
      <c r="W10" s="17" t="s">
        <v>21</v>
      </c>
      <c r="X10" s="12">
        <f t="shared" si="14"/>
        <v>-11.48</v>
      </c>
      <c r="Y10" s="12">
        <f t="shared" si="0"/>
        <v>-12.79</v>
      </c>
      <c r="Z10" s="12">
        <f t="shared" si="0"/>
        <v>-13.469999999999999</v>
      </c>
      <c r="AA10" s="12">
        <f t="shared" si="0"/>
        <v>-14.700000000000001</v>
      </c>
      <c r="AB10" s="12">
        <f t="shared" si="0"/>
        <v>-14.96</v>
      </c>
      <c r="AC10" s="12">
        <f t="shared" si="0"/>
        <v>-10.96</v>
      </c>
      <c r="AD10" s="12">
        <f t="shared" si="0"/>
        <v>-11.01</v>
      </c>
      <c r="AE10" s="13">
        <f t="shared" si="0"/>
        <v>-14.729999999999999</v>
      </c>
    </row>
    <row r="11" spans="1:31">
      <c r="A11" s="14" t="s">
        <v>22</v>
      </c>
      <c r="B11" s="15">
        <v>0.5</v>
      </c>
      <c r="C11" s="15">
        <v>0.85</v>
      </c>
      <c r="D11" s="15">
        <v>0.97</v>
      </c>
      <c r="E11" s="15">
        <v>1.3</v>
      </c>
      <c r="F11" s="15">
        <v>2.31</v>
      </c>
      <c r="G11" s="15">
        <v>1.73</v>
      </c>
      <c r="H11" s="15">
        <v>1.35</v>
      </c>
      <c r="I11" s="15">
        <v>1.87</v>
      </c>
      <c r="J11" s="16">
        <v>2.0706478470245235E-2</v>
      </c>
      <c r="L11" s="17" t="s">
        <v>22</v>
      </c>
      <c r="M11" s="18">
        <v>1.47</v>
      </c>
      <c r="N11" s="18">
        <v>1.35</v>
      </c>
      <c r="O11" s="18">
        <v>1.9100000000000001</v>
      </c>
      <c r="P11" s="18">
        <v>2.16</v>
      </c>
      <c r="Q11" s="18">
        <v>3.15</v>
      </c>
      <c r="R11" s="18">
        <v>2.9</v>
      </c>
      <c r="S11" s="18">
        <v>2.42</v>
      </c>
      <c r="T11" s="18">
        <v>3.0999999999999996</v>
      </c>
      <c r="U11" s="16">
        <f t="shared" si="15"/>
        <v>3.2074230115011974E-2</v>
      </c>
      <c r="W11" s="17" t="s">
        <v>22</v>
      </c>
      <c r="X11" s="12">
        <f t="shared" si="14"/>
        <v>-0.97</v>
      </c>
      <c r="Y11" s="12">
        <f t="shared" si="0"/>
        <v>-0.50000000000000011</v>
      </c>
      <c r="Z11" s="12">
        <f t="shared" si="0"/>
        <v>-0.94000000000000017</v>
      </c>
      <c r="AA11" s="12">
        <f t="shared" si="0"/>
        <v>-0.8600000000000001</v>
      </c>
      <c r="AB11" s="12">
        <f t="shared" si="0"/>
        <v>-0.83999999999999986</v>
      </c>
      <c r="AC11" s="12">
        <f t="shared" si="0"/>
        <v>-1.17</v>
      </c>
      <c r="AD11" s="12">
        <f t="shared" si="0"/>
        <v>-1.0699999999999998</v>
      </c>
      <c r="AE11" s="13">
        <f t="shared" si="0"/>
        <v>-1.2299999999999995</v>
      </c>
    </row>
    <row r="12" spans="1:31">
      <c r="A12" s="14" t="s">
        <v>23</v>
      </c>
      <c r="B12" s="15">
        <v>0</v>
      </c>
      <c r="C12" s="15">
        <v>0.01</v>
      </c>
      <c r="D12" s="15">
        <v>0.01</v>
      </c>
      <c r="E12" s="15">
        <v>0</v>
      </c>
      <c r="F12" s="15">
        <v>0.01</v>
      </c>
      <c r="G12" s="15">
        <v>0.01</v>
      </c>
      <c r="H12" s="15">
        <v>0</v>
      </c>
      <c r="I12" s="15">
        <v>0.01</v>
      </c>
      <c r="J12" s="16">
        <v>1.1072983139168574E-4</v>
      </c>
      <c r="L12" s="17" t="s">
        <v>24</v>
      </c>
      <c r="M12" s="18">
        <v>0.65</v>
      </c>
      <c r="N12" s="18">
        <v>0.64</v>
      </c>
      <c r="O12" s="18">
        <v>0.6</v>
      </c>
      <c r="P12" s="18">
        <v>0.62</v>
      </c>
      <c r="Q12" s="18">
        <v>0.64</v>
      </c>
      <c r="R12" s="18">
        <v>0.63</v>
      </c>
      <c r="S12" s="18">
        <v>0.42</v>
      </c>
      <c r="T12" s="18">
        <v>0.57000000000000006</v>
      </c>
      <c r="U12" s="16">
        <f t="shared" si="15"/>
        <v>5.8975197308247839E-3</v>
      </c>
      <c r="W12" s="17" t="s">
        <v>24</v>
      </c>
      <c r="X12" s="12">
        <f t="shared" si="14"/>
        <v>-0.65</v>
      </c>
      <c r="Y12" s="12">
        <f t="shared" si="0"/>
        <v>-0.63</v>
      </c>
      <c r="Z12" s="12">
        <f t="shared" si="0"/>
        <v>-0.59</v>
      </c>
      <c r="AA12" s="12">
        <f t="shared" si="0"/>
        <v>-0.62</v>
      </c>
      <c r="AB12" s="12">
        <f t="shared" si="0"/>
        <v>-0.63</v>
      </c>
      <c r="AC12" s="12">
        <f t="shared" si="0"/>
        <v>-0.62</v>
      </c>
      <c r="AD12" s="12">
        <f t="shared" si="0"/>
        <v>-0.42</v>
      </c>
      <c r="AE12" s="13">
        <f t="shared" si="0"/>
        <v>-0.56000000000000005</v>
      </c>
    </row>
    <row r="13" spans="1:31">
      <c r="A13" s="14" t="s">
        <v>25</v>
      </c>
      <c r="B13" s="15">
        <v>4.37</v>
      </c>
      <c r="C13" s="15">
        <v>4.38</v>
      </c>
      <c r="D13" s="15">
        <v>4.45</v>
      </c>
      <c r="E13" s="15">
        <v>4.6100000000000003</v>
      </c>
      <c r="F13" s="15">
        <v>4.5199999999999996</v>
      </c>
      <c r="G13" s="15">
        <v>4.75</v>
      </c>
      <c r="H13" s="15">
        <v>4.54</v>
      </c>
      <c r="I13" s="15">
        <v>6.1</v>
      </c>
      <c r="J13" s="16">
        <v>6.7545197148928302E-2</v>
      </c>
      <c r="L13" s="17" t="s">
        <v>25</v>
      </c>
      <c r="M13" s="18">
        <v>92.44</v>
      </c>
      <c r="N13" s="18">
        <v>93.07</v>
      </c>
      <c r="O13" s="18">
        <v>90.789999999999992</v>
      </c>
      <c r="P13" s="18">
        <v>97.47</v>
      </c>
      <c r="Q13" s="18">
        <v>102.22</v>
      </c>
      <c r="R13" s="18">
        <v>100.19</v>
      </c>
      <c r="S13" s="18">
        <v>116.1</v>
      </c>
      <c r="T13" s="18">
        <v>124.78</v>
      </c>
      <c r="U13" s="16">
        <f t="shared" si="15"/>
        <v>1.29103949475845</v>
      </c>
      <c r="W13" s="17" t="s">
        <v>25</v>
      </c>
      <c r="X13" s="12">
        <f t="shared" si="14"/>
        <v>-88.07</v>
      </c>
      <c r="Y13" s="12">
        <f t="shared" si="0"/>
        <v>-88.69</v>
      </c>
      <c r="Z13" s="12">
        <f t="shared" si="0"/>
        <v>-86.339999999999989</v>
      </c>
      <c r="AA13" s="12">
        <f t="shared" si="0"/>
        <v>-92.86</v>
      </c>
      <c r="AB13" s="12">
        <f t="shared" si="0"/>
        <v>-97.7</v>
      </c>
      <c r="AC13" s="12">
        <f t="shared" si="0"/>
        <v>-95.44</v>
      </c>
      <c r="AD13" s="12">
        <f t="shared" si="0"/>
        <v>-111.55999999999999</v>
      </c>
      <c r="AE13" s="13">
        <f t="shared" si="0"/>
        <v>-118.68</v>
      </c>
    </row>
    <row r="14" spans="1:31">
      <c r="A14" s="14" t="s">
        <v>26</v>
      </c>
      <c r="B14" s="15">
        <v>52.04</v>
      </c>
      <c r="C14" s="15">
        <v>44.32</v>
      </c>
      <c r="D14" s="15">
        <v>46.43</v>
      </c>
      <c r="E14" s="15">
        <v>49.45</v>
      </c>
      <c r="F14" s="15">
        <v>53.05</v>
      </c>
      <c r="G14" s="15">
        <v>53.07</v>
      </c>
      <c r="H14" s="15">
        <v>51.72</v>
      </c>
      <c r="I14" s="15">
        <v>56</v>
      </c>
      <c r="J14" s="16">
        <v>0.62008705579344015</v>
      </c>
      <c r="L14" s="17" t="s">
        <v>26</v>
      </c>
      <c r="M14" s="18">
        <v>89.05</v>
      </c>
      <c r="N14" s="18">
        <v>78.430000000000007</v>
      </c>
      <c r="O14" s="18">
        <v>83.41</v>
      </c>
      <c r="P14" s="18">
        <v>90.34</v>
      </c>
      <c r="Q14" s="18">
        <v>96.009999999999991</v>
      </c>
      <c r="R14" s="18">
        <v>93.9</v>
      </c>
      <c r="S14" s="18">
        <v>95.84</v>
      </c>
      <c r="T14" s="18">
        <v>102.32000000000001</v>
      </c>
      <c r="U14" s="16">
        <f t="shared" si="15"/>
        <v>1.0586565243122665</v>
      </c>
      <c r="W14" s="17" t="s">
        <v>26</v>
      </c>
      <c r="X14" s="12">
        <f t="shared" si="14"/>
        <v>-37.01</v>
      </c>
      <c r="Y14" s="12">
        <f t="shared" si="0"/>
        <v>-34.110000000000007</v>
      </c>
      <c r="Z14" s="12">
        <f t="shared" si="0"/>
        <v>-36.979999999999997</v>
      </c>
      <c r="AA14" s="12">
        <f t="shared" si="0"/>
        <v>-40.89</v>
      </c>
      <c r="AB14" s="12">
        <f t="shared" si="0"/>
        <v>-42.959999999999994</v>
      </c>
      <c r="AC14" s="12">
        <f t="shared" si="0"/>
        <v>-40.830000000000005</v>
      </c>
      <c r="AD14" s="12">
        <f t="shared" si="0"/>
        <v>-44.120000000000005</v>
      </c>
      <c r="AE14" s="13">
        <f t="shared" si="0"/>
        <v>-46.320000000000007</v>
      </c>
    </row>
    <row r="15" spans="1:31">
      <c r="A15" s="14" t="s">
        <v>27</v>
      </c>
      <c r="B15" s="15">
        <v>0.32</v>
      </c>
      <c r="C15" s="15">
        <v>0.28000000000000003</v>
      </c>
      <c r="D15" s="15">
        <v>0.32</v>
      </c>
      <c r="E15" s="15">
        <v>0.43</v>
      </c>
      <c r="F15" s="15">
        <v>0.53</v>
      </c>
      <c r="G15" s="15">
        <v>0.6</v>
      </c>
      <c r="H15" s="15">
        <v>0.48</v>
      </c>
      <c r="I15" s="15">
        <v>0.87</v>
      </c>
      <c r="J15" s="16">
        <v>9.6334953310766597E-3</v>
      </c>
      <c r="L15" s="17" t="s">
        <v>27</v>
      </c>
      <c r="M15" s="18">
        <v>1.02</v>
      </c>
      <c r="N15" s="18">
        <v>0.91999999999999993</v>
      </c>
      <c r="O15" s="18">
        <v>3.26</v>
      </c>
      <c r="P15" s="18">
        <v>3.27</v>
      </c>
      <c r="Q15" s="18">
        <v>4.43</v>
      </c>
      <c r="R15" s="18">
        <v>4.72</v>
      </c>
      <c r="S15" s="18">
        <v>4.09</v>
      </c>
      <c r="T15" s="18">
        <v>5.1400000000000006</v>
      </c>
      <c r="U15" s="16">
        <f t="shared" si="15"/>
        <v>5.3181142835858577E-2</v>
      </c>
      <c r="W15" s="17" t="s">
        <v>27</v>
      </c>
      <c r="X15" s="12">
        <f t="shared" si="14"/>
        <v>-0.7</v>
      </c>
      <c r="Y15" s="12">
        <f t="shared" si="0"/>
        <v>-0.6399999999999999</v>
      </c>
      <c r="Z15" s="12">
        <f t="shared" si="0"/>
        <v>-2.94</v>
      </c>
      <c r="AA15" s="12">
        <f t="shared" si="0"/>
        <v>-2.84</v>
      </c>
      <c r="AB15" s="12">
        <f t="shared" si="0"/>
        <v>-3.8999999999999995</v>
      </c>
      <c r="AC15" s="12">
        <f t="shared" si="0"/>
        <v>-4.12</v>
      </c>
      <c r="AD15" s="12">
        <f t="shared" si="0"/>
        <v>-3.61</v>
      </c>
      <c r="AE15" s="13">
        <f t="shared" si="0"/>
        <v>-4.2700000000000005</v>
      </c>
    </row>
    <row r="16" spans="1:31">
      <c r="A16" s="14" t="s">
        <v>28</v>
      </c>
      <c r="B16" s="15">
        <v>0</v>
      </c>
      <c r="C16" s="15">
        <v>0.05</v>
      </c>
      <c r="D16" s="15">
        <v>0.02</v>
      </c>
      <c r="E16" s="15">
        <v>0.01</v>
      </c>
      <c r="F16" s="15">
        <v>0.02</v>
      </c>
      <c r="G16" s="15">
        <v>0.03</v>
      </c>
      <c r="H16" s="15">
        <v>0.05</v>
      </c>
      <c r="I16" s="15">
        <v>0.85</v>
      </c>
      <c r="J16" s="16">
        <v>9.4120356682932879E-3</v>
      </c>
      <c r="L16" s="17" t="s">
        <v>28</v>
      </c>
      <c r="M16" s="18">
        <v>0.83000000000000007</v>
      </c>
      <c r="N16" s="18">
        <v>0.92999999999999994</v>
      </c>
      <c r="O16" s="18">
        <v>0.85</v>
      </c>
      <c r="P16" s="18">
        <v>1.02</v>
      </c>
      <c r="Q16" s="18">
        <v>1.29</v>
      </c>
      <c r="R16" s="18">
        <v>1.31</v>
      </c>
      <c r="S16" s="18">
        <v>0.79</v>
      </c>
      <c r="T16" s="18">
        <v>0.61</v>
      </c>
      <c r="U16" s="16">
        <f t="shared" si="15"/>
        <v>6.3113807645668735E-3</v>
      </c>
      <c r="W16" s="17" t="s">
        <v>28</v>
      </c>
      <c r="X16" s="12">
        <f t="shared" si="14"/>
        <v>-0.83000000000000007</v>
      </c>
      <c r="Y16" s="12">
        <f t="shared" si="0"/>
        <v>-0.87999999999999989</v>
      </c>
      <c r="Z16" s="12">
        <f t="shared" si="0"/>
        <v>-0.83</v>
      </c>
      <c r="AA16" s="12">
        <f t="shared" si="0"/>
        <v>-1.01</v>
      </c>
      <c r="AB16" s="12">
        <f t="shared" si="0"/>
        <v>-1.27</v>
      </c>
      <c r="AC16" s="12">
        <f t="shared" si="0"/>
        <v>-1.28</v>
      </c>
      <c r="AD16" s="12">
        <f t="shared" si="0"/>
        <v>-0.74</v>
      </c>
      <c r="AE16" s="13">
        <f t="shared" si="0"/>
        <v>0.24</v>
      </c>
    </row>
    <row r="17" spans="1:31">
      <c r="A17" s="14" t="s">
        <v>29</v>
      </c>
      <c r="B17" s="15">
        <v>3.03</v>
      </c>
      <c r="C17" s="15">
        <v>9.39</v>
      </c>
      <c r="D17" s="15">
        <v>4.7300000000000004</v>
      </c>
      <c r="E17" s="15">
        <v>2.86</v>
      </c>
      <c r="F17" s="15">
        <v>2.94</v>
      </c>
      <c r="G17" s="15">
        <v>2.58</v>
      </c>
      <c r="H17" s="15">
        <v>1.83</v>
      </c>
      <c r="I17" s="15">
        <v>2.46</v>
      </c>
      <c r="J17" s="16">
        <v>2.7239538522354695E-2</v>
      </c>
      <c r="L17" s="17" t="s">
        <v>29</v>
      </c>
      <c r="M17" s="18">
        <v>4.6100000000000003</v>
      </c>
      <c r="N17" s="18">
        <v>4.71</v>
      </c>
      <c r="O17" s="18">
        <v>4.41</v>
      </c>
      <c r="P17" s="18">
        <v>4.66</v>
      </c>
      <c r="Q17" s="18">
        <v>4.5999999999999996</v>
      </c>
      <c r="R17" s="18">
        <v>3.95</v>
      </c>
      <c r="S17" s="18">
        <v>4.01</v>
      </c>
      <c r="T17" s="18">
        <v>3.49</v>
      </c>
      <c r="U17" s="16">
        <f t="shared" si="15"/>
        <v>3.6109375193997359E-2</v>
      </c>
      <c r="W17" s="17" t="s">
        <v>29</v>
      </c>
      <c r="X17" s="12">
        <f t="shared" si="14"/>
        <v>-1.5800000000000005</v>
      </c>
      <c r="Y17" s="12">
        <f t="shared" si="0"/>
        <v>4.6800000000000006</v>
      </c>
      <c r="Z17" s="12">
        <f t="shared" si="0"/>
        <v>0.32000000000000028</v>
      </c>
      <c r="AA17" s="12">
        <f t="shared" si="0"/>
        <v>-1.8000000000000003</v>
      </c>
      <c r="AB17" s="12">
        <f t="shared" si="0"/>
        <v>-1.6599999999999997</v>
      </c>
      <c r="AC17" s="12">
        <f t="shared" si="0"/>
        <v>-1.37</v>
      </c>
      <c r="AD17" s="12">
        <f t="shared" si="0"/>
        <v>-2.1799999999999997</v>
      </c>
      <c r="AE17" s="13">
        <f t="shared" si="0"/>
        <v>-1.0300000000000002</v>
      </c>
    </row>
    <row r="18" spans="1:31">
      <c r="A18" s="14" t="s">
        <v>30</v>
      </c>
      <c r="B18" s="15">
        <v>269.45</v>
      </c>
      <c r="C18" s="15">
        <v>282.29000000000002</v>
      </c>
      <c r="D18" s="15">
        <v>302.32</v>
      </c>
      <c r="E18" s="15">
        <v>308.89999999999998</v>
      </c>
      <c r="F18" s="15">
        <v>345.43</v>
      </c>
      <c r="G18" s="15">
        <v>346.2</v>
      </c>
      <c r="H18" s="15">
        <v>291.48</v>
      </c>
      <c r="I18" s="15">
        <v>379.47</v>
      </c>
      <c r="J18" s="16">
        <v>4.2018649118202998</v>
      </c>
      <c r="L18" s="17" t="s">
        <v>30</v>
      </c>
      <c r="M18" s="18">
        <v>76.66</v>
      </c>
      <c r="N18" s="18">
        <v>92.19</v>
      </c>
      <c r="O18" s="18">
        <v>89.1</v>
      </c>
      <c r="P18" s="18">
        <v>100.61</v>
      </c>
      <c r="Q18" s="18">
        <v>118.13</v>
      </c>
      <c r="R18" s="18">
        <v>109.33</v>
      </c>
      <c r="S18" s="18">
        <v>93.83</v>
      </c>
      <c r="T18" s="18">
        <v>149.47999999999999</v>
      </c>
      <c r="U18" s="16">
        <f t="shared" si="15"/>
        <v>1.5465986830941905</v>
      </c>
      <c r="W18" s="17" t="s">
        <v>30</v>
      </c>
      <c r="X18" s="12">
        <f t="shared" si="14"/>
        <v>192.79</v>
      </c>
      <c r="Y18" s="12">
        <f t="shared" si="0"/>
        <v>190.10000000000002</v>
      </c>
      <c r="Z18" s="12">
        <f t="shared" si="0"/>
        <v>213.22</v>
      </c>
      <c r="AA18" s="12">
        <f t="shared" si="0"/>
        <v>208.28999999999996</v>
      </c>
      <c r="AB18" s="12">
        <f t="shared" si="0"/>
        <v>227.3</v>
      </c>
      <c r="AC18" s="12">
        <f t="shared" si="0"/>
        <v>236.87</v>
      </c>
      <c r="AD18" s="12">
        <f t="shared" si="0"/>
        <v>197.65000000000003</v>
      </c>
      <c r="AE18" s="13">
        <f t="shared" si="0"/>
        <v>229.99000000000004</v>
      </c>
    </row>
    <row r="19" spans="1:31">
      <c r="A19" s="14" t="s">
        <v>31</v>
      </c>
      <c r="B19" s="15">
        <v>0.09</v>
      </c>
      <c r="C19" s="15">
        <v>0.13</v>
      </c>
      <c r="D19" s="15">
        <v>0.16</v>
      </c>
      <c r="E19" s="15">
        <v>0.19</v>
      </c>
      <c r="F19" s="15">
        <v>0.11</v>
      </c>
      <c r="G19" s="15">
        <v>0.08</v>
      </c>
      <c r="H19" s="15">
        <v>0.06</v>
      </c>
      <c r="I19" s="15">
        <v>0.08</v>
      </c>
      <c r="J19" s="16">
        <v>8.858386511334859E-4</v>
      </c>
      <c r="L19" s="17" t="s">
        <v>31</v>
      </c>
      <c r="M19" s="18">
        <v>0.45</v>
      </c>
      <c r="N19" s="18">
        <v>0.45</v>
      </c>
      <c r="O19" s="18">
        <v>0.46</v>
      </c>
      <c r="P19" s="18">
        <v>0.44</v>
      </c>
      <c r="Q19" s="18">
        <v>0.44</v>
      </c>
      <c r="R19" s="18">
        <v>0.38</v>
      </c>
      <c r="S19" s="18">
        <v>0.36</v>
      </c>
      <c r="T19" s="18">
        <v>0.39</v>
      </c>
      <c r="U19" s="16">
        <f t="shared" si="15"/>
        <v>4.0351450789853785E-3</v>
      </c>
      <c r="W19" s="17" t="s">
        <v>31</v>
      </c>
      <c r="X19" s="12">
        <f t="shared" si="14"/>
        <v>-0.36</v>
      </c>
      <c r="Y19" s="12">
        <f t="shared" si="0"/>
        <v>-0.32</v>
      </c>
      <c r="Z19" s="12">
        <f t="shared" si="0"/>
        <v>-0.30000000000000004</v>
      </c>
      <c r="AA19" s="12">
        <f t="shared" si="0"/>
        <v>-0.25</v>
      </c>
      <c r="AB19" s="12">
        <f t="shared" si="0"/>
        <v>-0.33</v>
      </c>
      <c r="AC19" s="12">
        <f t="shared" si="0"/>
        <v>-0.3</v>
      </c>
      <c r="AD19" s="12">
        <f t="shared" si="0"/>
        <v>-0.3</v>
      </c>
      <c r="AE19" s="13">
        <f t="shared" si="0"/>
        <v>-0.31</v>
      </c>
    </row>
    <row r="20" spans="1:31">
      <c r="A20" s="14" t="s">
        <v>32</v>
      </c>
      <c r="B20" s="15">
        <v>12.08</v>
      </c>
      <c r="C20" s="15">
        <v>8.3800000000000008</v>
      </c>
      <c r="D20" s="15">
        <v>9.9600000000000009</v>
      </c>
      <c r="E20" s="15">
        <v>11.18</v>
      </c>
      <c r="F20" s="15">
        <v>12.29</v>
      </c>
      <c r="G20" s="15">
        <v>12.22</v>
      </c>
      <c r="H20" s="15">
        <v>10.91</v>
      </c>
      <c r="I20" s="15">
        <v>12.49</v>
      </c>
      <c r="J20" s="16">
        <v>0.13830155940821551</v>
      </c>
      <c r="L20" s="17" t="s">
        <v>32</v>
      </c>
      <c r="M20" s="18">
        <v>10.23</v>
      </c>
      <c r="N20" s="18">
        <v>6.85</v>
      </c>
      <c r="O20" s="18">
        <v>9.7899999999999991</v>
      </c>
      <c r="P20" s="18">
        <v>12.7</v>
      </c>
      <c r="Q20" s="18">
        <v>13.879999999999999</v>
      </c>
      <c r="R20" s="18">
        <v>14.61</v>
      </c>
      <c r="S20" s="18">
        <v>12.25</v>
      </c>
      <c r="T20" s="18">
        <v>13.6</v>
      </c>
      <c r="U20" s="16">
        <f t="shared" si="15"/>
        <v>0.14071275147231063</v>
      </c>
      <c r="W20" s="17" t="s">
        <v>32</v>
      </c>
      <c r="X20" s="12">
        <f t="shared" si="14"/>
        <v>1.8499999999999996</v>
      </c>
      <c r="Y20" s="12">
        <f t="shared" si="14"/>
        <v>1.5300000000000011</v>
      </c>
      <c r="Z20" s="12">
        <f t="shared" si="14"/>
        <v>0.17000000000000171</v>
      </c>
      <c r="AA20" s="12">
        <f t="shared" si="14"/>
        <v>-1.5199999999999996</v>
      </c>
      <c r="AB20" s="12">
        <f t="shared" si="14"/>
        <v>-1.5899999999999999</v>
      </c>
      <c r="AC20" s="12">
        <f t="shared" si="14"/>
        <v>-2.3899999999999988</v>
      </c>
      <c r="AD20" s="12">
        <f t="shared" si="14"/>
        <v>-1.3399999999999999</v>
      </c>
      <c r="AE20" s="13">
        <f t="shared" si="14"/>
        <v>-1.1099999999999994</v>
      </c>
    </row>
    <row r="21" spans="1:31">
      <c r="A21" s="14" t="s">
        <v>33</v>
      </c>
      <c r="B21" s="15">
        <v>152.81</v>
      </c>
      <c r="C21" s="15">
        <v>139.15</v>
      </c>
      <c r="D21" s="15">
        <v>143.74</v>
      </c>
      <c r="E21" s="15">
        <v>151.63</v>
      </c>
      <c r="F21" s="15">
        <v>161.30000000000001</v>
      </c>
      <c r="G21" s="15">
        <v>156.18</v>
      </c>
      <c r="H21" s="15">
        <v>145.28</v>
      </c>
      <c r="I21" s="15">
        <v>156.72999999999999</v>
      </c>
      <c r="J21" s="16">
        <v>1.7354686474018906</v>
      </c>
      <c r="L21" s="17" t="s">
        <v>33</v>
      </c>
      <c r="M21" s="18">
        <v>141.32</v>
      </c>
      <c r="N21" s="18">
        <v>121.94999999999999</v>
      </c>
      <c r="O21" s="18">
        <v>126.06</v>
      </c>
      <c r="P21" s="18">
        <v>130.13</v>
      </c>
      <c r="Q21" s="18">
        <v>139.97</v>
      </c>
      <c r="R21" s="18">
        <v>134.48000000000002</v>
      </c>
      <c r="S21" s="18">
        <v>134.34</v>
      </c>
      <c r="T21" s="18">
        <v>140.05000000000001</v>
      </c>
      <c r="U21" s="16">
        <f t="shared" si="15"/>
        <v>1.4490309443894931</v>
      </c>
      <c r="W21" s="17" t="s">
        <v>33</v>
      </c>
      <c r="X21" s="12">
        <f t="shared" si="14"/>
        <v>11.490000000000009</v>
      </c>
      <c r="Y21" s="12">
        <f t="shared" si="14"/>
        <v>17.200000000000017</v>
      </c>
      <c r="Z21" s="12">
        <f t="shared" si="14"/>
        <v>17.680000000000007</v>
      </c>
      <c r="AA21" s="12">
        <f t="shared" si="14"/>
        <v>21.5</v>
      </c>
      <c r="AB21" s="12">
        <f t="shared" si="14"/>
        <v>21.330000000000013</v>
      </c>
      <c r="AC21" s="12">
        <f t="shared" si="14"/>
        <v>21.699999999999989</v>
      </c>
      <c r="AD21" s="12">
        <f t="shared" si="14"/>
        <v>10.939999999999998</v>
      </c>
      <c r="AE21" s="13">
        <f t="shared" si="14"/>
        <v>16.679999999999978</v>
      </c>
    </row>
    <row r="22" spans="1:31">
      <c r="A22" s="14" t="s">
        <v>34</v>
      </c>
      <c r="B22" s="15">
        <v>0.04</v>
      </c>
      <c r="C22" s="15">
        <v>0.02</v>
      </c>
      <c r="D22" s="15">
        <v>0.02</v>
      </c>
      <c r="E22" s="15">
        <v>0.02</v>
      </c>
      <c r="F22" s="15">
        <v>0.01</v>
      </c>
      <c r="G22" s="15">
        <v>0.01</v>
      </c>
      <c r="H22" s="15">
        <v>0</v>
      </c>
      <c r="I22" s="15">
        <v>0</v>
      </c>
      <c r="J22" s="16">
        <v>0</v>
      </c>
      <c r="L22" s="17" t="s">
        <v>34</v>
      </c>
      <c r="M22" s="18">
        <v>0.64</v>
      </c>
      <c r="N22" s="18">
        <v>0.66999999999999993</v>
      </c>
      <c r="O22" s="18">
        <v>0.59</v>
      </c>
      <c r="P22" s="18">
        <v>0.6</v>
      </c>
      <c r="Q22" s="18">
        <v>0.64</v>
      </c>
      <c r="R22" s="18">
        <v>0.66</v>
      </c>
      <c r="S22" s="18">
        <v>0.35</v>
      </c>
      <c r="T22" s="18">
        <v>0.53</v>
      </c>
      <c r="U22" s="16">
        <f t="shared" si="15"/>
        <v>5.4836586970826943E-3</v>
      </c>
      <c r="W22" s="17" t="s">
        <v>34</v>
      </c>
      <c r="X22" s="12">
        <f t="shared" si="14"/>
        <v>-0.6</v>
      </c>
      <c r="Y22" s="12">
        <f t="shared" si="14"/>
        <v>-0.64999999999999991</v>
      </c>
      <c r="Z22" s="12">
        <f t="shared" si="14"/>
        <v>-0.56999999999999995</v>
      </c>
      <c r="AA22" s="12">
        <f t="shared" si="14"/>
        <v>-0.57999999999999996</v>
      </c>
      <c r="AB22" s="12">
        <f t="shared" si="14"/>
        <v>-0.63</v>
      </c>
      <c r="AC22" s="12">
        <f t="shared" si="14"/>
        <v>-0.65</v>
      </c>
      <c r="AD22" s="12">
        <f t="shared" si="14"/>
        <v>-0.35</v>
      </c>
      <c r="AE22" s="13">
        <f t="shared" si="14"/>
        <v>-0.53</v>
      </c>
    </row>
    <row r="23" spans="1:31">
      <c r="A23" s="14" t="s">
        <v>35</v>
      </c>
      <c r="B23" s="15">
        <v>0.15</v>
      </c>
      <c r="C23" s="15">
        <v>0.11</v>
      </c>
      <c r="D23" s="15">
        <v>0.11</v>
      </c>
      <c r="E23" s="15">
        <v>0.11</v>
      </c>
      <c r="F23" s="15">
        <v>0.11</v>
      </c>
      <c r="G23" s="15">
        <v>0.1</v>
      </c>
      <c r="H23" s="15">
        <v>0.13</v>
      </c>
      <c r="I23" s="15">
        <v>0.14000000000000001</v>
      </c>
      <c r="J23" s="16">
        <v>1.5502176394836006E-3</v>
      </c>
      <c r="L23" s="17" t="s">
        <v>35</v>
      </c>
      <c r="M23" s="18">
        <v>1.1100000000000001</v>
      </c>
      <c r="N23" s="18">
        <v>0.57000000000000006</v>
      </c>
      <c r="O23" s="18">
        <v>0.39999999999999997</v>
      </c>
      <c r="P23" s="18">
        <v>0.41</v>
      </c>
      <c r="Q23" s="18">
        <v>0.51</v>
      </c>
      <c r="R23" s="18">
        <v>0.5</v>
      </c>
      <c r="S23" s="18">
        <v>0.68</v>
      </c>
      <c r="T23" s="18">
        <v>0.57000000000000006</v>
      </c>
      <c r="U23" s="16">
        <f t="shared" si="15"/>
        <v>5.8975197308247839E-3</v>
      </c>
      <c r="W23" s="17" t="s">
        <v>35</v>
      </c>
      <c r="X23" s="12">
        <f t="shared" si="14"/>
        <v>-0.96000000000000008</v>
      </c>
      <c r="Y23" s="12">
        <f t="shared" si="14"/>
        <v>-0.46000000000000008</v>
      </c>
      <c r="Z23" s="12">
        <f t="shared" si="14"/>
        <v>-0.28999999999999998</v>
      </c>
      <c r="AA23" s="12">
        <f t="shared" si="14"/>
        <v>-0.3</v>
      </c>
      <c r="AB23" s="12">
        <f t="shared" si="14"/>
        <v>-0.4</v>
      </c>
      <c r="AC23" s="12">
        <f t="shared" si="14"/>
        <v>-0.4</v>
      </c>
      <c r="AD23" s="12">
        <f t="shared" si="14"/>
        <v>-0.55000000000000004</v>
      </c>
      <c r="AE23" s="13">
        <f t="shared" si="14"/>
        <v>-0.43000000000000005</v>
      </c>
    </row>
    <row r="24" spans="1:31">
      <c r="A24" s="14" t="s">
        <v>36</v>
      </c>
      <c r="B24" s="15">
        <v>0.01</v>
      </c>
      <c r="C24" s="15">
        <v>0</v>
      </c>
      <c r="D24" s="15">
        <v>0</v>
      </c>
      <c r="E24" s="15">
        <v>0</v>
      </c>
      <c r="F24" s="15">
        <v>0</v>
      </c>
      <c r="G24" s="15">
        <v>0.02</v>
      </c>
      <c r="H24" s="15">
        <v>0</v>
      </c>
      <c r="I24" s="15">
        <v>0</v>
      </c>
      <c r="J24" s="16">
        <v>0</v>
      </c>
      <c r="L24" s="17" t="s">
        <v>37</v>
      </c>
      <c r="M24" s="18">
        <v>0.39999999999999997</v>
      </c>
      <c r="N24" s="18">
        <v>0.39999999999999997</v>
      </c>
      <c r="O24" s="18">
        <v>0.39</v>
      </c>
      <c r="P24" s="18">
        <v>0.42</v>
      </c>
      <c r="Q24" s="18">
        <v>0.39999999999999997</v>
      </c>
      <c r="R24" s="18">
        <v>0.38</v>
      </c>
      <c r="S24" s="18">
        <v>0.37</v>
      </c>
      <c r="T24" s="18">
        <v>0.42000000000000004</v>
      </c>
      <c r="U24" s="16">
        <f t="shared" si="15"/>
        <v>4.3455408542919464E-3</v>
      </c>
      <c r="W24" s="17" t="s">
        <v>37</v>
      </c>
      <c r="X24" s="12">
        <f t="shared" si="14"/>
        <v>-0.38999999999999996</v>
      </c>
      <c r="Y24" s="12">
        <f t="shared" si="14"/>
        <v>-0.39999999999999997</v>
      </c>
      <c r="Z24" s="12">
        <f t="shared" si="14"/>
        <v>-0.39</v>
      </c>
      <c r="AA24" s="12">
        <f t="shared" si="14"/>
        <v>-0.42</v>
      </c>
      <c r="AB24" s="12">
        <f t="shared" si="14"/>
        <v>-0.39999999999999997</v>
      </c>
      <c r="AC24" s="12">
        <f t="shared" si="14"/>
        <v>-0.36</v>
      </c>
      <c r="AD24" s="12">
        <f t="shared" si="14"/>
        <v>-0.37</v>
      </c>
      <c r="AE24" s="13">
        <f t="shared" si="14"/>
        <v>-0.42000000000000004</v>
      </c>
    </row>
    <row r="25" spans="1:31">
      <c r="A25" s="14" t="s">
        <v>38</v>
      </c>
      <c r="B25" s="15">
        <v>0.01</v>
      </c>
      <c r="C25" s="15">
        <v>0.01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6">
        <v>0</v>
      </c>
      <c r="L25" s="17" t="s">
        <v>38</v>
      </c>
      <c r="M25" s="18">
        <v>0.14000000000000001</v>
      </c>
      <c r="N25" s="18">
        <v>0.18000000000000002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6">
        <f t="shared" si="15"/>
        <v>0</v>
      </c>
      <c r="W25" s="17" t="s">
        <v>38</v>
      </c>
      <c r="X25" s="12">
        <f t="shared" si="14"/>
        <v>-0.13</v>
      </c>
      <c r="Y25" s="12">
        <f t="shared" si="14"/>
        <v>-0.17</v>
      </c>
      <c r="Z25" s="12">
        <f t="shared" si="14"/>
        <v>0</v>
      </c>
      <c r="AA25" s="12">
        <f t="shared" si="14"/>
        <v>0</v>
      </c>
      <c r="AB25" s="12">
        <f t="shared" si="14"/>
        <v>0</v>
      </c>
      <c r="AC25" s="12">
        <f t="shared" si="14"/>
        <v>0</v>
      </c>
      <c r="AD25" s="12">
        <f t="shared" si="14"/>
        <v>0</v>
      </c>
      <c r="AE25" s="13">
        <f t="shared" si="14"/>
        <v>0</v>
      </c>
    </row>
    <row r="26" spans="1:31">
      <c r="A26" s="17" t="s">
        <v>39</v>
      </c>
      <c r="B26" s="15">
        <v>0.6</v>
      </c>
      <c r="C26" s="15">
        <v>0.36</v>
      </c>
      <c r="D26" s="15">
        <v>0.2</v>
      </c>
      <c r="E26" s="15">
        <v>0.19</v>
      </c>
      <c r="F26" s="15">
        <v>0.23</v>
      </c>
      <c r="G26" s="15">
        <v>0.24</v>
      </c>
      <c r="H26" s="15">
        <v>0.17</v>
      </c>
      <c r="I26" s="15">
        <v>0.27</v>
      </c>
      <c r="J26" s="16">
        <v>2.9897054475755153E-3</v>
      </c>
      <c r="L26" s="17" t="s">
        <v>40</v>
      </c>
      <c r="M26" s="18">
        <v>2.2999999999999998</v>
      </c>
      <c r="N26" s="18">
        <v>2.29</v>
      </c>
      <c r="O26" s="18">
        <v>2.09</v>
      </c>
      <c r="P26" s="18">
        <v>2.25</v>
      </c>
      <c r="Q26" s="18">
        <v>2.13</v>
      </c>
      <c r="R26" s="18">
        <v>1.99</v>
      </c>
      <c r="S26" s="18">
        <v>1.96</v>
      </c>
      <c r="T26" s="18">
        <v>1.98</v>
      </c>
      <c r="U26" s="16">
        <f t="shared" si="15"/>
        <v>2.0486121170233459E-2</v>
      </c>
      <c r="W26" s="17" t="s">
        <v>40</v>
      </c>
      <c r="X26" s="12">
        <f t="shared" si="14"/>
        <v>-1.6999999999999997</v>
      </c>
      <c r="Y26" s="12">
        <f t="shared" si="14"/>
        <v>-1.9300000000000002</v>
      </c>
      <c r="Z26" s="12">
        <f t="shared" si="14"/>
        <v>-1.89</v>
      </c>
      <c r="AA26" s="12">
        <f t="shared" si="14"/>
        <v>-2.06</v>
      </c>
      <c r="AB26" s="12">
        <f t="shared" si="14"/>
        <v>-1.9</v>
      </c>
      <c r="AC26" s="12">
        <f t="shared" si="14"/>
        <v>-1.75</v>
      </c>
      <c r="AD26" s="12">
        <f t="shared" si="14"/>
        <v>-1.79</v>
      </c>
      <c r="AE26" s="13">
        <f t="shared" si="14"/>
        <v>-1.71</v>
      </c>
    </row>
    <row r="27" spans="1:31">
      <c r="A27" s="17" t="s">
        <v>41</v>
      </c>
      <c r="B27" s="15">
        <v>2.92</v>
      </c>
      <c r="C27" s="15">
        <v>2.86</v>
      </c>
      <c r="D27" s="15">
        <v>2.94</v>
      </c>
      <c r="E27" s="15">
        <v>3.37</v>
      </c>
      <c r="F27" s="15">
        <v>3.9</v>
      </c>
      <c r="G27" s="15">
        <v>3.76</v>
      </c>
      <c r="H27" s="15">
        <v>3.61</v>
      </c>
      <c r="I27" s="15">
        <v>4.16</v>
      </c>
      <c r="J27" s="16">
        <v>4.6063609858941271E-2</v>
      </c>
      <c r="L27" s="17" t="s">
        <v>42</v>
      </c>
      <c r="M27" s="18">
        <v>6.6099999999999994</v>
      </c>
      <c r="N27" s="18">
        <v>5.76</v>
      </c>
      <c r="O27" s="18">
        <v>6.2299999999999995</v>
      </c>
      <c r="P27" s="18">
        <v>6.870000000000001</v>
      </c>
      <c r="Q27" s="18">
        <v>7.51</v>
      </c>
      <c r="R27" s="18">
        <v>7.15</v>
      </c>
      <c r="S27" s="18">
        <v>6.71</v>
      </c>
      <c r="T27" s="18">
        <v>8.24</v>
      </c>
      <c r="U27" s="16">
        <f t="shared" si="15"/>
        <v>8.5255372950870559E-2</v>
      </c>
      <c r="W27" s="17" t="s">
        <v>42</v>
      </c>
      <c r="X27" s="12">
        <f t="shared" si="14"/>
        <v>-3.6899999999999995</v>
      </c>
      <c r="Y27" s="12">
        <f t="shared" si="14"/>
        <v>-2.9</v>
      </c>
      <c r="Z27" s="12">
        <f t="shared" si="14"/>
        <v>-3.2899999999999996</v>
      </c>
      <c r="AA27" s="12">
        <f t="shared" si="14"/>
        <v>-3.5000000000000009</v>
      </c>
      <c r="AB27" s="12">
        <f t="shared" si="14"/>
        <v>-3.61</v>
      </c>
      <c r="AC27" s="12">
        <f t="shared" si="14"/>
        <v>-3.3900000000000006</v>
      </c>
      <c r="AD27" s="12">
        <f t="shared" si="14"/>
        <v>-3.1</v>
      </c>
      <c r="AE27" s="13">
        <f t="shared" si="14"/>
        <v>-4.08</v>
      </c>
    </row>
    <row r="28" spans="1:31">
      <c r="A28" s="14" t="s">
        <v>43</v>
      </c>
      <c r="B28" s="15">
        <v>0.42</v>
      </c>
      <c r="C28" s="15">
        <v>0.37</v>
      </c>
      <c r="D28" s="15">
        <v>0.25</v>
      </c>
      <c r="E28" s="15">
        <v>0.18</v>
      </c>
      <c r="F28" s="15">
        <v>0.23</v>
      </c>
      <c r="G28" s="15">
        <v>0.15</v>
      </c>
      <c r="H28" s="15">
        <v>0.15</v>
      </c>
      <c r="I28" s="15">
        <v>0.22</v>
      </c>
      <c r="J28" s="16">
        <v>2.4360562906170866E-3</v>
      </c>
      <c r="L28" s="17" t="s">
        <v>43</v>
      </c>
      <c r="M28" s="18">
        <v>1.6800000000000002</v>
      </c>
      <c r="N28" s="18">
        <v>1.56</v>
      </c>
      <c r="O28" s="18">
        <v>1.38</v>
      </c>
      <c r="P28" s="18">
        <v>1.21</v>
      </c>
      <c r="Q28" s="18">
        <v>1.35</v>
      </c>
      <c r="R28" s="18">
        <v>1.19</v>
      </c>
      <c r="S28" s="18">
        <v>1.08</v>
      </c>
      <c r="T28" s="18">
        <v>1.5299999999999998</v>
      </c>
      <c r="U28" s="16">
        <f t="shared" si="15"/>
        <v>1.5830184540634944E-2</v>
      </c>
      <c r="W28" s="17" t="s">
        <v>43</v>
      </c>
      <c r="X28" s="12">
        <f t="shared" si="14"/>
        <v>-1.2600000000000002</v>
      </c>
      <c r="Y28" s="12">
        <f t="shared" si="14"/>
        <v>-1.19</v>
      </c>
      <c r="Z28" s="12">
        <f t="shared" si="14"/>
        <v>-1.1299999999999999</v>
      </c>
      <c r="AA28" s="12">
        <f t="shared" si="14"/>
        <v>-1.03</v>
      </c>
      <c r="AB28" s="12">
        <f t="shared" si="14"/>
        <v>-1.1200000000000001</v>
      </c>
      <c r="AC28" s="12">
        <f t="shared" si="14"/>
        <v>-1.04</v>
      </c>
      <c r="AD28" s="12">
        <f t="shared" si="14"/>
        <v>-0.93</v>
      </c>
      <c r="AE28" s="13">
        <f t="shared" si="14"/>
        <v>-1.3099999999999998</v>
      </c>
    </row>
    <row r="29" spans="1:31">
      <c r="A29" s="14" t="s">
        <v>44</v>
      </c>
      <c r="B29" s="15">
        <v>10.43</v>
      </c>
      <c r="C29" s="15">
        <v>10.15</v>
      </c>
      <c r="D29" s="15">
        <v>9.25</v>
      </c>
      <c r="E29" s="15">
        <v>9.52</v>
      </c>
      <c r="F29" s="15">
        <v>8.93</v>
      </c>
      <c r="G29" s="15">
        <v>8.57</v>
      </c>
      <c r="H29" s="15">
        <v>7.44</v>
      </c>
      <c r="I29" s="15">
        <v>10.130000000000001</v>
      </c>
      <c r="J29" s="16">
        <v>0.11216931919977766</v>
      </c>
      <c r="L29" s="17" t="s">
        <v>44</v>
      </c>
      <c r="M29" s="18">
        <v>73.199999999999989</v>
      </c>
      <c r="N29" s="18">
        <v>60.42</v>
      </c>
      <c r="O29" s="18">
        <v>44.519999999999996</v>
      </c>
      <c r="P29" s="18">
        <v>54.08</v>
      </c>
      <c r="Q29" s="18">
        <v>58.59</v>
      </c>
      <c r="R29" s="18">
        <v>56.8</v>
      </c>
      <c r="S29" s="18">
        <v>48.82</v>
      </c>
      <c r="T29" s="18">
        <v>63.300000000000004</v>
      </c>
      <c r="U29" s="16">
        <f t="shared" si="15"/>
        <v>0.65493508589685756</v>
      </c>
      <c r="W29" s="17" t="s">
        <v>44</v>
      </c>
      <c r="X29" s="12">
        <f t="shared" si="14"/>
        <v>-62.769999999999989</v>
      </c>
      <c r="Y29" s="12">
        <f t="shared" si="14"/>
        <v>-50.27</v>
      </c>
      <c r="Z29" s="12">
        <f t="shared" si="14"/>
        <v>-35.269999999999996</v>
      </c>
      <c r="AA29" s="12">
        <f t="shared" si="14"/>
        <v>-44.56</v>
      </c>
      <c r="AB29" s="12">
        <f t="shared" si="14"/>
        <v>-49.660000000000004</v>
      </c>
      <c r="AC29" s="12">
        <f t="shared" si="14"/>
        <v>-48.23</v>
      </c>
      <c r="AD29" s="12">
        <f t="shared" si="14"/>
        <v>-41.38</v>
      </c>
      <c r="AE29" s="13">
        <f t="shared" si="14"/>
        <v>-53.17</v>
      </c>
    </row>
    <row r="30" spans="1:31">
      <c r="A30" s="14" t="s">
        <v>45</v>
      </c>
      <c r="B30" s="15">
        <v>7.0000000000000007E-2</v>
      </c>
      <c r="C30" s="15">
        <v>0.08</v>
      </c>
      <c r="D30" s="15">
        <v>7.0000000000000007E-2</v>
      </c>
      <c r="E30" s="15">
        <v>0.12</v>
      </c>
      <c r="F30" s="15">
        <v>0.1</v>
      </c>
      <c r="G30" s="15">
        <v>7.0000000000000007E-2</v>
      </c>
      <c r="H30" s="15">
        <v>0.08</v>
      </c>
      <c r="I30" s="15">
        <v>7.0000000000000007E-2</v>
      </c>
      <c r="J30" s="16">
        <v>7.7510881974180031E-4</v>
      </c>
      <c r="L30" s="17" t="s">
        <v>45</v>
      </c>
      <c r="M30" s="18">
        <v>0.84</v>
      </c>
      <c r="N30" s="18">
        <v>0.73</v>
      </c>
      <c r="O30" s="18">
        <v>0.62</v>
      </c>
      <c r="P30" s="18">
        <v>0.7</v>
      </c>
      <c r="Q30" s="18">
        <v>0.63</v>
      </c>
      <c r="R30" s="18">
        <v>0.6100000000000001</v>
      </c>
      <c r="S30" s="18">
        <v>0.74</v>
      </c>
      <c r="T30" s="18">
        <v>1.01</v>
      </c>
      <c r="U30" s="16">
        <f t="shared" si="15"/>
        <v>1.0449991101987775E-2</v>
      </c>
      <c r="W30" s="17" t="s">
        <v>45</v>
      </c>
      <c r="X30" s="12">
        <f t="shared" si="14"/>
        <v>-0.77</v>
      </c>
      <c r="Y30" s="12">
        <f t="shared" si="14"/>
        <v>-0.65</v>
      </c>
      <c r="Z30" s="12">
        <f t="shared" si="14"/>
        <v>-0.55000000000000004</v>
      </c>
      <c r="AA30" s="12">
        <f t="shared" si="14"/>
        <v>-0.57999999999999996</v>
      </c>
      <c r="AB30" s="12">
        <f t="shared" si="14"/>
        <v>-0.53</v>
      </c>
      <c r="AC30" s="12">
        <f t="shared" si="14"/>
        <v>-0.54</v>
      </c>
      <c r="AD30" s="12">
        <f t="shared" si="14"/>
        <v>-0.66</v>
      </c>
      <c r="AE30" s="13">
        <f t="shared" si="14"/>
        <v>-0.94</v>
      </c>
    </row>
    <row r="31" spans="1:31">
      <c r="A31" s="14" t="s">
        <v>46</v>
      </c>
      <c r="B31" s="15">
        <v>23.46</v>
      </c>
      <c r="C31" s="15">
        <v>19.920000000000002</v>
      </c>
      <c r="D31" s="15">
        <v>21.68</v>
      </c>
      <c r="E31" s="15">
        <v>21.57</v>
      </c>
      <c r="F31" s="15">
        <v>22.03</v>
      </c>
      <c r="G31" s="15">
        <v>20.83</v>
      </c>
      <c r="H31" s="15">
        <v>19.309999999999999</v>
      </c>
      <c r="I31" s="15">
        <v>20.85</v>
      </c>
      <c r="J31" s="16">
        <v>0.2308716984516648</v>
      </c>
      <c r="L31" s="17" t="s">
        <v>46</v>
      </c>
      <c r="M31" s="18">
        <v>18.73</v>
      </c>
      <c r="N31" s="18">
        <v>16.11</v>
      </c>
      <c r="O31" s="18">
        <v>17.2</v>
      </c>
      <c r="P31" s="18">
        <v>17.61</v>
      </c>
      <c r="Q31" s="18">
        <v>18.68</v>
      </c>
      <c r="R31" s="18">
        <v>17.940000000000001</v>
      </c>
      <c r="S31" s="18">
        <v>16.29</v>
      </c>
      <c r="T31" s="18">
        <v>19.68</v>
      </c>
      <c r="U31" s="16">
        <f t="shared" si="15"/>
        <v>0.2036196286011083</v>
      </c>
      <c r="W31" s="17" t="s">
        <v>46</v>
      </c>
      <c r="X31" s="12">
        <f t="shared" si="14"/>
        <v>4.7300000000000004</v>
      </c>
      <c r="Y31" s="12">
        <f t="shared" si="14"/>
        <v>3.8100000000000023</v>
      </c>
      <c r="Z31" s="12">
        <f t="shared" si="14"/>
        <v>4.4800000000000004</v>
      </c>
      <c r="AA31" s="12">
        <f t="shared" si="14"/>
        <v>3.9600000000000009</v>
      </c>
      <c r="AB31" s="12">
        <f t="shared" si="14"/>
        <v>3.3500000000000014</v>
      </c>
      <c r="AC31" s="12">
        <f t="shared" si="14"/>
        <v>2.889999999999997</v>
      </c>
      <c r="AD31" s="12">
        <f t="shared" si="14"/>
        <v>3.0199999999999996</v>
      </c>
      <c r="AE31" s="13">
        <f t="shared" si="14"/>
        <v>1.1700000000000017</v>
      </c>
    </row>
    <row r="32" spans="1:31">
      <c r="A32" s="14" t="s">
        <v>47</v>
      </c>
      <c r="B32" s="15">
        <v>0.16</v>
      </c>
      <c r="C32" s="15">
        <v>0.06</v>
      </c>
      <c r="D32" s="15">
        <v>0.05</v>
      </c>
      <c r="E32" s="15">
        <v>7.0000000000000007E-2</v>
      </c>
      <c r="F32" s="15">
        <v>0.05</v>
      </c>
      <c r="G32" s="15">
        <v>0.05</v>
      </c>
      <c r="H32" s="15">
        <v>0.06</v>
      </c>
      <c r="I32" s="15">
        <v>7.0000000000000007E-2</v>
      </c>
      <c r="J32" s="16">
        <v>7.7510881974180031E-4</v>
      </c>
      <c r="L32" s="17" t="s">
        <v>48</v>
      </c>
      <c r="M32" s="18">
        <v>0.59</v>
      </c>
      <c r="N32" s="18">
        <v>0.39</v>
      </c>
      <c r="O32" s="18">
        <v>1</v>
      </c>
      <c r="P32" s="18">
        <v>0.45999999999999996</v>
      </c>
      <c r="Q32" s="18">
        <v>0.53</v>
      </c>
      <c r="R32" s="18">
        <v>0.81</v>
      </c>
      <c r="S32" s="18">
        <v>0.86</v>
      </c>
      <c r="T32" s="18">
        <v>0.91999999999999993</v>
      </c>
      <c r="U32" s="16">
        <f t="shared" si="15"/>
        <v>9.5188037760680719E-3</v>
      </c>
      <c r="W32" s="17" t="s">
        <v>48</v>
      </c>
      <c r="X32" s="12">
        <f t="shared" si="14"/>
        <v>-0.42999999999999994</v>
      </c>
      <c r="Y32" s="12">
        <f t="shared" si="14"/>
        <v>-0.33</v>
      </c>
      <c r="Z32" s="12">
        <f t="shared" si="14"/>
        <v>-0.95</v>
      </c>
      <c r="AA32" s="12">
        <f t="shared" si="14"/>
        <v>-0.38999999999999996</v>
      </c>
      <c r="AB32" s="12">
        <f t="shared" si="14"/>
        <v>-0.48000000000000004</v>
      </c>
      <c r="AC32" s="12">
        <f t="shared" si="14"/>
        <v>-0.76</v>
      </c>
      <c r="AD32" s="12">
        <f t="shared" si="14"/>
        <v>-0.8</v>
      </c>
      <c r="AE32" s="13">
        <f t="shared" si="14"/>
        <v>-0.84999999999999987</v>
      </c>
    </row>
    <row r="33" spans="1:31">
      <c r="A33" s="14" t="s">
        <v>49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6">
        <v>0</v>
      </c>
      <c r="L33" s="17" t="s">
        <v>49</v>
      </c>
      <c r="M33" s="18">
        <v>0.19</v>
      </c>
      <c r="N33" s="18">
        <v>0.18</v>
      </c>
      <c r="O33" s="18">
        <v>0.22000000000000003</v>
      </c>
      <c r="P33" s="18">
        <v>0.37</v>
      </c>
      <c r="Q33" s="18">
        <v>0.24</v>
      </c>
      <c r="R33" s="18">
        <v>0.46</v>
      </c>
      <c r="S33" s="18">
        <v>0.30000000000000004</v>
      </c>
      <c r="T33" s="18">
        <v>0.38</v>
      </c>
      <c r="U33" s="16">
        <f t="shared" si="15"/>
        <v>3.9316798205498559E-3</v>
      </c>
      <c r="W33" s="17" t="s">
        <v>49</v>
      </c>
      <c r="X33" s="12">
        <f t="shared" si="14"/>
        <v>-0.19</v>
      </c>
      <c r="Y33" s="12">
        <f t="shared" si="14"/>
        <v>-0.18</v>
      </c>
      <c r="Z33" s="12">
        <f t="shared" si="14"/>
        <v>-0.22000000000000003</v>
      </c>
      <c r="AA33" s="12">
        <f t="shared" si="14"/>
        <v>-0.37</v>
      </c>
      <c r="AB33" s="12">
        <f t="shared" si="14"/>
        <v>-0.24</v>
      </c>
      <c r="AC33" s="12">
        <f t="shared" si="14"/>
        <v>-0.46</v>
      </c>
      <c r="AD33" s="12">
        <f t="shared" si="14"/>
        <v>-0.30000000000000004</v>
      </c>
      <c r="AE33" s="13">
        <f t="shared" si="14"/>
        <v>-0.38</v>
      </c>
    </row>
    <row r="34" spans="1:31">
      <c r="A34" s="14" t="s">
        <v>50</v>
      </c>
      <c r="B34" s="15">
        <v>0.06</v>
      </c>
      <c r="C34" s="15">
        <v>0.06</v>
      </c>
      <c r="D34" s="15">
        <v>0.06</v>
      </c>
      <c r="E34" s="15">
        <v>0.06</v>
      </c>
      <c r="F34" s="15">
        <v>7.0000000000000007E-2</v>
      </c>
      <c r="G34" s="15">
        <v>7.0000000000000007E-2</v>
      </c>
      <c r="H34" s="15">
        <v>0.04</v>
      </c>
      <c r="I34" s="15">
        <v>0.02</v>
      </c>
      <c r="J34" s="16">
        <v>2.2145966278337147E-4</v>
      </c>
      <c r="L34" s="17" t="s">
        <v>51</v>
      </c>
      <c r="M34" s="18">
        <v>0.1</v>
      </c>
      <c r="N34" s="18">
        <v>0.08</v>
      </c>
      <c r="O34" s="18">
        <v>0.11</v>
      </c>
      <c r="P34" s="18">
        <v>0.11</v>
      </c>
      <c r="Q34" s="18">
        <v>0.12</v>
      </c>
      <c r="R34" s="18">
        <v>0.1</v>
      </c>
      <c r="S34" s="18">
        <v>0.19</v>
      </c>
      <c r="T34" s="18">
        <v>0.15000000000000002</v>
      </c>
      <c r="U34" s="16">
        <f t="shared" si="15"/>
        <v>1.5519788765328379E-3</v>
      </c>
      <c r="W34" s="17" t="s">
        <v>51</v>
      </c>
      <c r="X34" s="12">
        <f t="shared" si="14"/>
        <v>-4.0000000000000008E-2</v>
      </c>
      <c r="Y34" s="12">
        <f t="shared" si="14"/>
        <v>-2.0000000000000004E-2</v>
      </c>
      <c r="Z34" s="12">
        <f t="shared" si="14"/>
        <v>-0.05</v>
      </c>
      <c r="AA34" s="12">
        <f t="shared" si="14"/>
        <v>-0.05</v>
      </c>
      <c r="AB34" s="12">
        <f t="shared" si="14"/>
        <v>-4.9999999999999989E-2</v>
      </c>
      <c r="AC34" s="12">
        <f t="shared" si="14"/>
        <v>-0.03</v>
      </c>
      <c r="AD34" s="12">
        <f t="shared" si="14"/>
        <v>-0.15</v>
      </c>
      <c r="AE34" s="13">
        <f t="shared" si="14"/>
        <v>-0.13000000000000003</v>
      </c>
    </row>
    <row r="35" spans="1:31">
      <c r="A35" s="14" t="s">
        <v>52</v>
      </c>
      <c r="B35" s="15">
        <v>53.96</v>
      </c>
      <c r="C35" s="15">
        <v>60.61</v>
      </c>
      <c r="D35" s="15">
        <v>68.14</v>
      </c>
      <c r="E35" s="15">
        <v>72.099999999999994</v>
      </c>
      <c r="F35" s="15">
        <v>80.31</v>
      </c>
      <c r="G35" s="15">
        <v>85.26</v>
      </c>
      <c r="H35" s="15">
        <v>78.25</v>
      </c>
      <c r="I35" s="15">
        <v>84.54</v>
      </c>
      <c r="J35" s="16">
        <v>0.93610999458531141</v>
      </c>
      <c r="L35" s="17" t="s">
        <v>52</v>
      </c>
      <c r="M35" s="18">
        <v>38.28</v>
      </c>
      <c r="N35" s="18">
        <v>38.309999999999995</v>
      </c>
      <c r="O35" s="18">
        <v>41.930000000000007</v>
      </c>
      <c r="P35" s="18">
        <v>45.04</v>
      </c>
      <c r="Q35" s="18">
        <v>50.77</v>
      </c>
      <c r="R35" s="18">
        <v>52.25</v>
      </c>
      <c r="S35" s="18">
        <v>45.96</v>
      </c>
      <c r="T35" s="18">
        <v>56.54</v>
      </c>
      <c r="U35" s="16">
        <f t="shared" si="15"/>
        <v>0.58499257119444437</v>
      </c>
      <c r="W35" s="17" t="s">
        <v>52</v>
      </c>
      <c r="X35" s="12">
        <f t="shared" si="14"/>
        <v>15.68</v>
      </c>
      <c r="Y35" s="12">
        <f t="shared" si="14"/>
        <v>22.300000000000004</v>
      </c>
      <c r="Z35" s="12">
        <f t="shared" si="14"/>
        <v>26.209999999999994</v>
      </c>
      <c r="AA35" s="12">
        <f t="shared" si="14"/>
        <v>27.059999999999995</v>
      </c>
      <c r="AB35" s="12">
        <f t="shared" si="14"/>
        <v>29.54</v>
      </c>
      <c r="AC35" s="12">
        <f t="shared" si="14"/>
        <v>33.010000000000005</v>
      </c>
      <c r="AD35" s="12">
        <f t="shared" si="14"/>
        <v>32.29</v>
      </c>
      <c r="AE35" s="13">
        <f t="shared" si="14"/>
        <v>28.000000000000007</v>
      </c>
    </row>
    <row r="36" spans="1:31">
      <c r="A36" s="14" t="s">
        <v>53</v>
      </c>
      <c r="B36" s="15">
        <v>0.03</v>
      </c>
      <c r="C36" s="15">
        <v>0.01</v>
      </c>
      <c r="D36" s="15">
        <v>0.05</v>
      </c>
      <c r="E36" s="15">
        <v>7.0000000000000007E-2</v>
      </c>
      <c r="F36" s="15">
        <v>7.0000000000000007E-2</v>
      </c>
      <c r="G36" s="15">
        <v>0.08</v>
      </c>
      <c r="H36" s="15">
        <v>0.1</v>
      </c>
      <c r="I36" s="15">
        <v>0.12</v>
      </c>
      <c r="J36" s="16">
        <v>1.3287579767002288E-3</v>
      </c>
      <c r="L36" s="17" t="s">
        <v>53</v>
      </c>
      <c r="M36" s="18">
        <v>0.76</v>
      </c>
      <c r="N36" s="18">
        <v>1.21</v>
      </c>
      <c r="O36" s="18">
        <v>0.78</v>
      </c>
      <c r="P36" s="18">
        <v>0.74</v>
      </c>
      <c r="Q36" s="18">
        <v>2.76</v>
      </c>
      <c r="R36" s="18">
        <v>3.3</v>
      </c>
      <c r="S36" s="18">
        <v>3.6799999999999997</v>
      </c>
      <c r="T36" s="18">
        <v>5.72</v>
      </c>
      <c r="U36" s="16">
        <f t="shared" si="15"/>
        <v>5.9182127825118877E-2</v>
      </c>
      <c r="W36" s="17" t="s">
        <v>53</v>
      </c>
      <c r="X36" s="12">
        <f t="shared" si="14"/>
        <v>-0.73</v>
      </c>
      <c r="Y36" s="12">
        <f t="shared" si="14"/>
        <v>-1.2</v>
      </c>
      <c r="Z36" s="12">
        <f t="shared" si="14"/>
        <v>-0.73</v>
      </c>
      <c r="AA36" s="12">
        <f t="shared" si="14"/>
        <v>-0.66999999999999993</v>
      </c>
      <c r="AB36" s="12">
        <f t="shared" si="14"/>
        <v>-2.69</v>
      </c>
      <c r="AC36" s="12">
        <f t="shared" si="14"/>
        <v>-3.2199999999999998</v>
      </c>
      <c r="AD36" s="12">
        <f t="shared" si="14"/>
        <v>-3.5799999999999996</v>
      </c>
      <c r="AE36" s="13">
        <f t="shared" si="14"/>
        <v>-5.6</v>
      </c>
    </row>
    <row r="37" spans="1:31">
      <c r="A37" s="14" t="s">
        <v>54</v>
      </c>
      <c r="B37" s="15">
        <v>32.020000000000003</v>
      </c>
      <c r="C37" s="15">
        <v>31.95</v>
      </c>
      <c r="D37" s="15">
        <v>31</v>
      </c>
      <c r="E37" s="15">
        <v>32.4</v>
      </c>
      <c r="F37" s="15">
        <v>34.56</v>
      </c>
      <c r="G37" s="15">
        <v>34.29</v>
      </c>
      <c r="H37" s="15">
        <v>29.11</v>
      </c>
      <c r="I37" s="15">
        <v>36.43</v>
      </c>
      <c r="J37" s="16">
        <v>0.40338877575991117</v>
      </c>
      <c r="L37" s="17" t="s">
        <v>54</v>
      </c>
      <c r="M37" s="18">
        <v>146.67000000000002</v>
      </c>
      <c r="N37" s="18">
        <v>142.83000000000001</v>
      </c>
      <c r="O37" s="18">
        <v>138.64000000000001</v>
      </c>
      <c r="P37" s="18">
        <v>145.94999999999999</v>
      </c>
      <c r="Q37" s="18">
        <v>152.14000000000001</v>
      </c>
      <c r="R37" s="18">
        <v>155.31</v>
      </c>
      <c r="S37" s="18">
        <v>167.12</v>
      </c>
      <c r="T37" s="18">
        <v>173.61</v>
      </c>
      <c r="U37" s="16">
        <f t="shared" si="15"/>
        <v>1.7962603516991065</v>
      </c>
      <c r="W37" s="17" t="s">
        <v>54</v>
      </c>
      <c r="X37" s="12">
        <f t="shared" si="14"/>
        <v>-114.65</v>
      </c>
      <c r="Y37" s="12">
        <f t="shared" si="14"/>
        <v>-110.88000000000001</v>
      </c>
      <c r="Z37" s="12">
        <f t="shared" si="14"/>
        <v>-107.64000000000001</v>
      </c>
      <c r="AA37" s="12">
        <f t="shared" si="14"/>
        <v>-113.54999999999998</v>
      </c>
      <c r="AB37" s="12">
        <f t="shared" si="14"/>
        <v>-117.58000000000001</v>
      </c>
      <c r="AC37" s="12">
        <f t="shared" si="14"/>
        <v>-121.02000000000001</v>
      </c>
      <c r="AD37" s="12">
        <f t="shared" si="14"/>
        <v>-138.01</v>
      </c>
      <c r="AE37" s="13">
        <f t="shared" si="14"/>
        <v>-137.18</v>
      </c>
    </row>
    <row r="38" spans="1:31">
      <c r="A38" s="17" t="s">
        <v>55</v>
      </c>
      <c r="B38" s="18"/>
      <c r="C38" s="18"/>
      <c r="D38" s="18"/>
      <c r="E38" s="18"/>
      <c r="F38" s="18"/>
      <c r="G38" s="18"/>
      <c r="H38" s="18"/>
      <c r="I38" s="18"/>
      <c r="J38" s="19"/>
      <c r="L38" s="17" t="s">
        <v>55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0.66</v>
      </c>
      <c r="U38" s="16">
        <f t="shared" si="15"/>
        <v>6.8287070567444865E-3</v>
      </c>
      <c r="W38" s="17" t="s">
        <v>55</v>
      </c>
      <c r="X38" s="12">
        <f t="shared" si="14"/>
        <v>0</v>
      </c>
      <c r="Y38" s="12">
        <f t="shared" si="14"/>
        <v>0</v>
      </c>
      <c r="Z38" s="12">
        <f t="shared" si="14"/>
        <v>0</v>
      </c>
      <c r="AA38" s="12">
        <f t="shared" si="14"/>
        <v>0</v>
      </c>
      <c r="AB38" s="12">
        <f t="shared" si="14"/>
        <v>0</v>
      </c>
      <c r="AC38" s="12">
        <f t="shared" si="14"/>
        <v>0</v>
      </c>
      <c r="AD38" s="12">
        <f t="shared" si="14"/>
        <v>0</v>
      </c>
      <c r="AE38" s="13">
        <f t="shared" si="14"/>
        <v>-0.66</v>
      </c>
    </row>
    <row r="39" spans="1:31">
      <c r="A39" s="14" t="s">
        <v>56</v>
      </c>
      <c r="B39" s="15">
        <v>0</v>
      </c>
      <c r="C39" s="15">
        <v>0</v>
      </c>
      <c r="D39" s="15">
        <v>0</v>
      </c>
      <c r="E39" s="15">
        <v>0.03</v>
      </c>
      <c r="F39" s="15">
        <v>0</v>
      </c>
      <c r="G39" s="15">
        <v>0</v>
      </c>
      <c r="H39" s="15">
        <v>0.01</v>
      </c>
      <c r="I39" s="15">
        <v>0</v>
      </c>
      <c r="J39" s="16">
        <v>0</v>
      </c>
      <c r="L39" s="17" t="s">
        <v>56</v>
      </c>
      <c r="M39" s="18">
        <v>0.17</v>
      </c>
      <c r="N39" s="18">
        <v>9.9999999999999992E-2</v>
      </c>
      <c r="O39" s="18">
        <v>0.06</v>
      </c>
      <c r="P39" s="18">
        <v>0.15</v>
      </c>
      <c r="Q39" s="18">
        <v>0.09</v>
      </c>
      <c r="R39" s="18">
        <v>0.04</v>
      </c>
      <c r="S39" s="18">
        <v>0.09</v>
      </c>
      <c r="T39" s="18">
        <v>0.38</v>
      </c>
      <c r="U39" s="16">
        <f t="shared" si="15"/>
        <v>3.9316798205498559E-3</v>
      </c>
      <c r="W39" s="17" t="s">
        <v>56</v>
      </c>
      <c r="X39" s="12">
        <f t="shared" si="14"/>
        <v>-0.17</v>
      </c>
      <c r="Y39" s="12">
        <f t="shared" si="14"/>
        <v>-9.9999999999999992E-2</v>
      </c>
      <c r="Z39" s="12">
        <f t="shared" si="14"/>
        <v>-0.06</v>
      </c>
      <c r="AA39" s="12">
        <f t="shared" si="14"/>
        <v>-0.12</v>
      </c>
      <c r="AB39" s="12">
        <f t="shared" si="14"/>
        <v>-0.09</v>
      </c>
      <c r="AC39" s="12">
        <f t="shared" si="14"/>
        <v>-0.04</v>
      </c>
      <c r="AD39" s="12">
        <f t="shared" si="14"/>
        <v>-0.08</v>
      </c>
      <c r="AE39" s="13">
        <f t="shared" si="14"/>
        <v>-0.38</v>
      </c>
    </row>
    <row r="40" spans="1:31">
      <c r="A40" s="14" t="s">
        <v>57</v>
      </c>
      <c r="B40" s="15">
        <v>7.37</v>
      </c>
      <c r="C40" s="15">
        <v>5.56</v>
      </c>
      <c r="D40" s="15">
        <v>5.31</v>
      </c>
      <c r="E40" s="15">
        <v>5.76</v>
      </c>
      <c r="F40" s="15">
        <v>6.11</v>
      </c>
      <c r="G40" s="15">
        <v>4.7699999999999996</v>
      </c>
      <c r="H40" s="15">
        <v>3.47</v>
      </c>
      <c r="I40" s="15">
        <v>3.57</v>
      </c>
      <c r="J40" s="16">
        <v>3.9530549806831808E-2</v>
      </c>
      <c r="L40" s="17" t="s">
        <v>57</v>
      </c>
      <c r="M40" s="18">
        <v>42</v>
      </c>
      <c r="N40" s="18">
        <v>38.69</v>
      </c>
      <c r="O40" s="18">
        <v>37.549999999999997</v>
      </c>
      <c r="P40" s="18">
        <v>42.37</v>
      </c>
      <c r="Q40" s="18">
        <v>45.28</v>
      </c>
      <c r="R40" s="18">
        <v>41.25</v>
      </c>
      <c r="S40" s="18">
        <v>34.19</v>
      </c>
      <c r="T40" s="18">
        <v>47.879999999999995</v>
      </c>
      <c r="U40" s="16">
        <f t="shared" si="15"/>
        <v>0.49539165738928181</v>
      </c>
      <c r="W40" s="17" t="s">
        <v>57</v>
      </c>
      <c r="X40" s="12">
        <f t="shared" si="14"/>
        <v>-34.630000000000003</v>
      </c>
      <c r="Y40" s="12">
        <f t="shared" si="14"/>
        <v>-33.129999999999995</v>
      </c>
      <c r="Z40" s="12">
        <f t="shared" si="14"/>
        <v>-32.239999999999995</v>
      </c>
      <c r="AA40" s="12">
        <f t="shared" si="14"/>
        <v>-36.61</v>
      </c>
      <c r="AB40" s="12">
        <f t="shared" si="14"/>
        <v>-39.17</v>
      </c>
      <c r="AC40" s="12">
        <f t="shared" si="14"/>
        <v>-36.480000000000004</v>
      </c>
      <c r="AD40" s="12">
        <f t="shared" si="14"/>
        <v>-30.72</v>
      </c>
      <c r="AE40" s="13">
        <f t="shared" si="14"/>
        <v>-44.309999999999995</v>
      </c>
    </row>
    <row r="41" spans="1:31">
      <c r="A41" s="14" t="s">
        <v>58</v>
      </c>
      <c r="B41" s="15">
        <v>2982.77</v>
      </c>
      <c r="C41" s="15">
        <v>2835.07</v>
      </c>
      <c r="D41" s="15">
        <v>2627.85</v>
      </c>
      <c r="E41" s="15">
        <v>2670.59</v>
      </c>
      <c r="F41" s="15">
        <v>2767.87</v>
      </c>
      <c r="G41" s="15">
        <v>2714.68</v>
      </c>
      <c r="H41" s="15">
        <v>2957.33</v>
      </c>
      <c r="I41" s="15">
        <v>3216.19</v>
      </c>
      <c r="J41" s="16">
        <v>35.612817642362579</v>
      </c>
      <c r="L41" s="17" t="s">
        <v>58</v>
      </c>
      <c r="M41" s="18">
        <v>264.18</v>
      </c>
      <c r="N41" s="18">
        <v>255.39</v>
      </c>
      <c r="O41" s="18">
        <v>231.2</v>
      </c>
      <c r="P41" s="18">
        <v>245.48000000000002</v>
      </c>
      <c r="Q41" s="18">
        <v>261.68</v>
      </c>
      <c r="R41" s="18">
        <v>246.56</v>
      </c>
      <c r="S41" s="18">
        <v>236.29000000000002</v>
      </c>
      <c r="T41" s="18">
        <v>284.74</v>
      </c>
      <c r="U41" s="16">
        <f t="shared" si="15"/>
        <v>2.9460697686930684</v>
      </c>
      <c r="W41" s="17" t="s">
        <v>58</v>
      </c>
      <c r="X41" s="12">
        <f t="shared" si="14"/>
        <v>2718.59</v>
      </c>
      <c r="Y41" s="12">
        <f t="shared" si="14"/>
        <v>2579.6800000000003</v>
      </c>
      <c r="Z41" s="12">
        <f t="shared" si="14"/>
        <v>2396.65</v>
      </c>
      <c r="AA41" s="12">
        <f t="shared" si="14"/>
        <v>2425.11</v>
      </c>
      <c r="AB41" s="12">
        <f t="shared" si="14"/>
        <v>2506.19</v>
      </c>
      <c r="AC41" s="12">
        <f t="shared" si="14"/>
        <v>2468.12</v>
      </c>
      <c r="AD41" s="12">
        <f t="shared" si="14"/>
        <v>2721.04</v>
      </c>
      <c r="AE41" s="13">
        <f t="shared" si="14"/>
        <v>2931.45</v>
      </c>
    </row>
    <row r="42" spans="1:31">
      <c r="A42" s="14" t="s">
        <v>59</v>
      </c>
      <c r="B42" s="15">
        <v>9.07</v>
      </c>
      <c r="C42" s="15">
        <v>8.32</v>
      </c>
      <c r="D42" s="15">
        <v>7.02</v>
      </c>
      <c r="E42" s="15">
        <v>7.06</v>
      </c>
      <c r="F42" s="15">
        <v>7.54</v>
      </c>
      <c r="G42" s="15">
        <v>7.45</v>
      </c>
      <c r="H42" s="15">
        <v>5.93</v>
      </c>
      <c r="I42" s="15">
        <v>8.33</v>
      </c>
      <c r="J42" s="16">
        <v>9.2237949549274223E-2</v>
      </c>
      <c r="L42" s="17" t="s">
        <v>59</v>
      </c>
      <c r="M42" s="18">
        <v>25.21</v>
      </c>
      <c r="N42" s="18">
        <v>21.549999999999997</v>
      </c>
      <c r="O42" s="18">
        <v>19.11</v>
      </c>
      <c r="P42" s="18">
        <v>19.14</v>
      </c>
      <c r="Q42" s="18">
        <v>23.119999999999997</v>
      </c>
      <c r="R42" s="18">
        <v>22.009999999999998</v>
      </c>
      <c r="S42" s="18">
        <v>20.689999999999998</v>
      </c>
      <c r="T42" s="18">
        <v>26.79</v>
      </c>
      <c r="U42" s="16">
        <f t="shared" si="15"/>
        <v>0.27718342734876483</v>
      </c>
      <c r="W42" s="17" t="s">
        <v>59</v>
      </c>
      <c r="X42" s="12">
        <f t="shared" si="14"/>
        <v>-16.14</v>
      </c>
      <c r="Y42" s="12">
        <f t="shared" si="14"/>
        <v>-13.229999999999997</v>
      </c>
      <c r="Z42" s="12">
        <f t="shared" si="14"/>
        <v>-12.09</v>
      </c>
      <c r="AA42" s="12">
        <f t="shared" si="14"/>
        <v>-12.080000000000002</v>
      </c>
      <c r="AB42" s="12">
        <f t="shared" si="14"/>
        <v>-15.579999999999998</v>
      </c>
      <c r="AC42" s="12">
        <f t="shared" si="14"/>
        <v>-14.559999999999999</v>
      </c>
      <c r="AD42" s="12">
        <f t="shared" si="14"/>
        <v>-14.759999999999998</v>
      </c>
      <c r="AE42" s="13">
        <f t="shared" si="14"/>
        <v>-18.46</v>
      </c>
    </row>
    <row r="43" spans="1:31">
      <c r="A43" s="14" t="s">
        <v>60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6">
        <v>0</v>
      </c>
      <c r="L43" s="17" t="s">
        <v>60</v>
      </c>
      <c r="M43" s="18">
        <v>0.03</v>
      </c>
      <c r="N43" s="18">
        <v>0.03</v>
      </c>
      <c r="O43" s="18">
        <v>0.04</v>
      </c>
      <c r="P43" s="18">
        <v>0.03</v>
      </c>
      <c r="Q43" s="18">
        <v>0.04</v>
      </c>
      <c r="R43" s="18">
        <v>0.03</v>
      </c>
      <c r="S43" s="18">
        <v>0.03</v>
      </c>
      <c r="T43" s="18">
        <v>0.06</v>
      </c>
      <c r="U43" s="16">
        <f t="shared" si="15"/>
        <v>6.2079155061313504E-4</v>
      </c>
      <c r="W43" s="17" t="s">
        <v>60</v>
      </c>
      <c r="X43" s="12">
        <f t="shared" si="14"/>
        <v>-0.03</v>
      </c>
      <c r="Y43" s="12">
        <f t="shared" si="14"/>
        <v>-0.03</v>
      </c>
      <c r="Z43" s="12">
        <f t="shared" si="14"/>
        <v>-0.04</v>
      </c>
      <c r="AA43" s="12">
        <f t="shared" si="14"/>
        <v>-0.03</v>
      </c>
      <c r="AB43" s="12">
        <f t="shared" si="14"/>
        <v>-0.04</v>
      </c>
      <c r="AC43" s="12">
        <f t="shared" si="14"/>
        <v>-0.03</v>
      </c>
      <c r="AD43" s="12">
        <f t="shared" si="14"/>
        <v>-0.03</v>
      </c>
      <c r="AE43" s="13">
        <f t="shared" si="14"/>
        <v>-0.06</v>
      </c>
    </row>
    <row r="44" spans="1:31">
      <c r="A44" s="14" t="s">
        <v>61</v>
      </c>
      <c r="B44" s="15">
        <v>0.01</v>
      </c>
      <c r="C44" s="15">
        <v>0.03</v>
      </c>
      <c r="D44" s="15">
        <v>0.02</v>
      </c>
      <c r="E44" s="15">
        <v>0.01</v>
      </c>
      <c r="F44" s="15">
        <v>0.01</v>
      </c>
      <c r="G44" s="15">
        <v>0.02</v>
      </c>
      <c r="H44" s="15">
        <v>0.01</v>
      </c>
      <c r="I44" s="15">
        <v>0.03</v>
      </c>
      <c r="J44" s="16">
        <v>3.321894941750572E-4</v>
      </c>
      <c r="L44" s="17" t="s">
        <v>61</v>
      </c>
      <c r="M44" s="18">
        <v>0.49</v>
      </c>
      <c r="N44" s="18">
        <v>0.49</v>
      </c>
      <c r="O44" s="18">
        <v>0.4</v>
      </c>
      <c r="P44" s="18">
        <v>0.52</v>
      </c>
      <c r="Q44" s="18">
        <v>0.24</v>
      </c>
      <c r="R44" s="18">
        <v>0.36</v>
      </c>
      <c r="S44" s="18">
        <v>0.27</v>
      </c>
      <c r="T44" s="18">
        <v>0.32</v>
      </c>
      <c r="U44" s="16">
        <f t="shared" si="15"/>
        <v>3.3108882699367207E-3</v>
      </c>
      <c r="W44" s="17" t="s">
        <v>61</v>
      </c>
      <c r="X44" s="12">
        <f t="shared" si="14"/>
        <v>-0.48</v>
      </c>
      <c r="Y44" s="12">
        <f t="shared" si="14"/>
        <v>-0.45999999999999996</v>
      </c>
      <c r="Z44" s="12">
        <f t="shared" si="14"/>
        <v>-0.38</v>
      </c>
      <c r="AA44" s="12">
        <f t="shared" si="14"/>
        <v>-0.51</v>
      </c>
      <c r="AB44" s="12">
        <f t="shared" si="14"/>
        <v>-0.22999999999999998</v>
      </c>
      <c r="AC44" s="12">
        <f t="shared" si="14"/>
        <v>-0.33999999999999997</v>
      </c>
      <c r="AD44" s="12">
        <f t="shared" si="14"/>
        <v>-0.26</v>
      </c>
      <c r="AE44" s="13">
        <f t="shared" si="14"/>
        <v>-0.29000000000000004</v>
      </c>
    </row>
    <row r="45" spans="1:31">
      <c r="A45" s="14" t="s">
        <v>62</v>
      </c>
      <c r="B45" s="15">
        <v>1.5</v>
      </c>
      <c r="C45" s="15">
        <v>1.36</v>
      </c>
      <c r="D45" s="15">
        <v>1.26</v>
      </c>
      <c r="E45" s="15">
        <v>1.23</v>
      </c>
      <c r="F45" s="15">
        <v>1.31</v>
      </c>
      <c r="G45" s="15">
        <v>1.35</v>
      </c>
      <c r="H45" s="15">
        <v>1.17</v>
      </c>
      <c r="I45" s="15">
        <v>1.26</v>
      </c>
      <c r="J45" s="16">
        <v>1.3951958755352404E-2</v>
      </c>
      <c r="L45" s="17" t="s">
        <v>62</v>
      </c>
      <c r="M45" s="18">
        <v>5.73</v>
      </c>
      <c r="N45" s="18">
        <v>5.64</v>
      </c>
      <c r="O45" s="18">
        <v>5.7</v>
      </c>
      <c r="P45" s="18">
        <v>5.7200000000000006</v>
      </c>
      <c r="Q45" s="18">
        <v>5.9</v>
      </c>
      <c r="R45" s="18">
        <v>5.84</v>
      </c>
      <c r="S45" s="18">
        <v>5.29</v>
      </c>
      <c r="T45" s="18">
        <v>6.84</v>
      </c>
      <c r="U45" s="16">
        <f t="shared" si="15"/>
        <v>7.077023676989741E-2</v>
      </c>
      <c r="W45" s="17" t="s">
        <v>62</v>
      </c>
      <c r="X45" s="12">
        <f t="shared" si="14"/>
        <v>-4.2300000000000004</v>
      </c>
      <c r="Y45" s="12">
        <f t="shared" si="14"/>
        <v>-4.2799999999999994</v>
      </c>
      <c r="Z45" s="12">
        <f t="shared" si="14"/>
        <v>-4.4400000000000004</v>
      </c>
      <c r="AA45" s="12">
        <f t="shared" si="14"/>
        <v>-4.49</v>
      </c>
      <c r="AB45" s="12">
        <f t="shared" si="14"/>
        <v>-4.59</v>
      </c>
      <c r="AC45" s="12">
        <f t="shared" si="14"/>
        <v>-4.49</v>
      </c>
      <c r="AD45" s="12">
        <f t="shared" si="14"/>
        <v>-4.12</v>
      </c>
      <c r="AE45" s="13">
        <f t="shared" si="14"/>
        <v>-5.58</v>
      </c>
    </row>
    <row r="46" spans="1:31">
      <c r="A46" s="14" t="s">
        <v>63</v>
      </c>
      <c r="B46" s="15">
        <v>0.84</v>
      </c>
      <c r="C46" s="15">
        <v>0.86</v>
      </c>
      <c r="D46" s="15">
        <v>0.83</v>
      </c>
      <c r="E46" s="15">
        <v>0.74</v>
      </c>
      <c r="F46" s="15">
        <v>0.77</v>
      </c>
      <c r="G46" s="15">
        <v>0.74</v>
      </c>
      <c r="H46" s="15">
        <v>0.69</v>
      </c>
      <c r="I46" s="15">
        <v>0.78</v>
      </c>
      <c r="J46" s="16">
        <v>8.6369268485514874E-3</v>
      </c>
      <c r="L46" s="17" t="s">
        <v>63</v>
      </c>
      <c r="M46" s="18">
        <v>3.76</v>
      </c>
      <c r="N46" s="18">
        <v>1.69</v>
      </c>
      <c r="O46" s="18">
        <v>1.69</v>
      </c>
      <c r="P46" s="18">
        <v>2.12</v>
      </c>
      <c r="Q46" s="18">
        <v>1.72</v>
      </c>
      <c r="R46" s="18">
        <v>1.77</v>
      </c>
      <c r="S46" s="18">
        <v>2.0699999999999998</v>
      </c>
      <c r="T46" s="18">
        <v>3.31</v>
      </c>
      <c r="U46" s="16">
        <f t="shared" si="15"/>
        <v>3.4247000542157957E-2</v>
      </c>
      <c r="W46" s="17" t="s">
        <v>63</v>
      </c>
      <c r="X46" s="12">
        <f t="shared" si="14"/>
        <v>-2.92</v>
      </c>
      <c r="Y46" s="12">
        <f t="shared" si="14"/>
        <v>-0.83</v>
      </c>
      <c r="Z46" s="12">
        <f t="shared" si="14"/>
        <v>-0.86</v>
      </c>
      <c r="AA46" s="12">
        <f t="shared" si="14"/>
        <v>-1.3800000000000001</v>
      </c>
      <c r="AB46" s="12">
        <f t="shared" si="14"/>
        <v>-0.95</v>
      </c>
      <c r="AC46" s="12">
        <f t="shared" si="14"/>
        <v>-1.03</v>
      </c>
      <c r="AD46" s="12">
        <f t="shared" si="14"/>
        <v>-1.38</v>
      </c>
      <c r="AE46" s="13">
        <f t="shared" si="14"/>
        <v>-2.5300000000000002</v>
      </c>
    </row>
    <row r="47" spans="1:31">
      <c r="A47" s="14" t="s">
        <v>64</v>
      </c>
      <c r="B47" s="15">
        <v>9.9700000000000006</v>
      </c>
      <c r="C47" s="15">
        <v>8.8800000000000008</v>
      </c>
      <c r="D47" s="15">
        <v>9.17</v>
      </c>
      <c r="E47" s="15">
        <v>9.92</v>
      </c>
      <c r="F47" s="15">
        <v>10.63</v>
      </c>
      <c r="G47" s="15">
        <v>10.28</v>
      </c>
      <c r="H47" s="15">
        <v>9.48</v>
      </c>
      <c r="I47" s="15">
        <v>11.14</v>
      </c>
      <c r="J47" s="16">
        <v>0.12335303217033793</v>
      </c>
      <c r="L47" s="17" t="s">
        <v>64</v>
      </c>
      <c r="M47" s="18">
        <v>16.14</v>
      </c>
      <c r="N47" s="18">
        <v>14.33</v>
      </c>
      <c r="O47" s="18">
        <v>15.46</v>
      </c>
      <c r="P47" s="18">
        <v>16.84</v>
      </c>
      <c r="Q47" s="18">
        <v>18.75</v>
      </c>
      <c r="R47" s="18">
        <v>18.11</v>
      </c>
      <c r="S47" s="18">
        <v>18.28</v>
      </c>
      <c r="T47" s="18">
        <v>20.23</v>
      </c>
      <c r="U47" s="16">
        <f t="shared" si="15"/>
        <v>0.20931021781506204</v>
      </c>
      <c r="W47" s="17" t="s">
        <v>64</v>
      </c>
      <c r="X47" s="12">
        <f t="shared" si="14"/>
        <v>-6.17</v>
      </c>
      <c r="Y47" s="12">
        <f t="shared" si="14"/>
        <v>-5.4499999999999993</v>
      </c>
      <c r="Z47" s="12">
        <f t="shared" si="14"/>
        <v>-6.2900000000000009</v>
      </c>
      <c r="AA47" s="12">
        <f t="shared" si="14"/>
        <v>-6.92</v>
      </c>
      <c r="AB47" s="12">
        <f t="shared" si="14"/>
        <v>-8.1199999999999992</v>
      </c>
      <c r="AC47" s="12">
        <f t="shared" si="14"/>
        <v>-7.83</v>
      </c>
      <c r="AD47" s="12">
        <f t="shared" si="14"/>
        <v>-8.8000000000000007</v>
      </c>
      <c r="AE47" s="13">
        <f t="shared" si="14"/>
        <v>-9.09</v>
      </c>
    </row>
    <row r="48" spans="1:31">
      <c r="A48" s="14" t="s">
        <v>65</v>
      </c>
      <c r="B48" s="15">
        <v>0.21</v>
      </c>
      <c r="C48" s="15">
        <v>0.14000000000000001</v>
      </c>
      <c r="D48" s="15">
        <v>0.12</v>
      </c>
      <c r="E48" s="15">
        <v>0.14000000000000001</v>
      </c>
      <c r="F48" s="15">
        <v>0.13</v>
      </c>
      <c r="G48" s="15">
        <v>0.15</v>
      </c>
      <c r="H48" s="15">
        <v>0.14000000000000001</v>
      </c>
      <c r="I48" s="15">
        <v>0.17</v>
      </c>
      <c r="J48" s="16">
        <v>1.8824071336586579E-3</v>
      </c>
      <c r="L48" s="17" t="s">
        <v>65</v>
      </c>
      <c r="M48" s="18">
        <v>3.83</v>
      </c>
      <c r="N48" s="18">
        <v>3.0799999999999996</v>
      </c>
      <c r="O48" s="18">
        <v>3.11</v>
      </c>
      <c r="P48" s="18">
        <v>3.41</v>
      </c>
      <c r="Q48" s="18">
        <v>3.56</v>
      </c>
      <c r="R48" s="18">
        <v>3.57</v>
      </c>
      <c r="S48" s="18">
        <v>3.42</v>
      </c>
      <c r="T48" s="18">
        <v>3.83</v>
      </c>
      <c r="U48" s="16">
        <f t="shared" si="15"/>
        <v>3.962719398080513E-2</v>
      </c>
      <c r="W48" s="17" t="s">
        <v>65</v>
      </c>
      <c r="X48" s="12">
        <f t="shared" si="14"/>
        <v>-3.62</v>
      </c>
      <c r="Y48" s="12">
        <f t="shared" si="14"/>
        <v>-2.9399999999999995</v>
      </c>
      <c r="Z48" s="12">
        <f t="shared" si="14"/>
        <v>-2.9899999999999998</v>
      </c>
      <c r="AA48" s="12">
        <f t="shared" si="14"/>
        <v>-3.27</v>
      </c>
      <c r="AB48" s="12">
        <f t="shared" si="14"/>
        <v>-3.43</v>
      </c>
      <c r="AC48" s="12">
        <f t="shared" si="14"/>
        <v>-3.42</v>
      </c>
      <c r="AD48" s="12">
        <f t="shared" si="14"/>
        <v>-3.28</v>
      </c>
      <c r="AE48" s="13">
        <f t="shared" si="14"/>
        <v>-3.66</v>
      </c>
    </row>
    <row r="49" spans="1:31">
      <c r="A49" s="14" t="s">
        <v>66</v>
      </c>
      <c r="B49" s="15">
        <v>43</v>
      </c>
      <c r="C49" s="15">
        <v>39.07</v>
      </c>
      <c r="D49" s="15">
        <v>44.99</v>
      </c>
      <c r="E49" s="15">
        <v>52.31</v>
      </c>
      <c r="F49" s="15">
        <v>56.16</v>
      </c>
      <c r="G49" s="15">
        <v>53.51</v>
      </c>
      <c r="H49" s="15">
        <v>52.77</v>
      </c>
      <c r="I49" s="15">
        <v>61.92</v>
      </c>
      <c r="J49" s="16">
        <v>0.68563911597731819</v>
      </c>
      <c r="L49" s="17" t="s">
        <v>66</v>
      </c>
      <c r="M49" s="18">
        <v>50.56</v>
      </c>
      <c r="N49" s="18">
        <v>45.86</v>
      </c>
      <c r="O49" s="18">
        <v>52.18</v>
      </c>
      <c r="P49" s="18">
        <v>58.67</v>
      </c>
      <c r="Q49" s="18">
        <v>61.36</v>
      </c>
      <c r="R49" s="18">
        <v>59.26</v>
      </c>
      <c r="S49" s="18">
        <v>61.93</v>
      </c>
      <c r="T49" s="18">
        <v>70.47</v>
      </c>
      <c r="U49" s="16">
        <f t="shared" si="15"/>
        <v>0.72911967619512719</v>
      </c>
      <c r="W49" s="17" t="s">
        <v>66</v>
      </c>
      <c r="X49" s="12">
        <f t="shared" si="14"/>
        <v>-7.5600000000000023</v>
      </c>
      <c r="Y49" s="12">
        <f t="shared" si="14"/>
        <v>-6.7899999999999991</v>
      </c>
      <c r="Z49" s="12">
        <f t="shared" si="14"/>
        <v>-7.1899999999999977</v>
      </c>
      <c r="AA49" s="12">
        <f t="shared" si="14"/>
        <v>-6.3599999999999994</v>
      </c>
      <c r="AB49" s="12">
        <f t="shared" si="14"/>
        <v>-5.2000000000000028</v>
      </c>
      <c r="AC49" s="12">
        <f t="shared" si="14"/>
        <v>-5.75</v>
      </c>
      <c r="AD49" s="12">
        <f t="shared" si="14"/>
        <v>-9.1599999999999966</v>
      </c>
      <c r="AE49" s="13">
        <f t="shared" si="14"/>
        <v>-8.5499999999999972</v>
      </c>
    </row>
    <row r="50" spans="1:31">
      <c r="A50" s="14" t="s">
        <v>67</v>
      </c>
      <c r="B50" s="15">
        <v>0</v>
      </c>
      <c r="C50" s="15">
        <v>0.05</v>
      </c>
      <c r="D50" s="15">
        <v>0.03</v>
      </c>
      <c r="E50" s="15">
        <v>0.02</v>
      </c>
      <c r="F50" s="15">
        <v>0.01</v>
      </c>
      <c r="G50" s="15">
        <v>0.03</v>
      </c>
      <c r="H50" s="15">
        <v>0.04</v>
      </c>
      <c r="I50" s="15">
        <v>0.04</v>
      </c>
      <c r="J50" s="16">
        <v>4.4291932556674295E-4</v>
      </c>
      <c r="L50" s="17" t="s">
        <v>68</v>
      </c>
      <c r="M50" s="18">
        <v>0</v>
      </c>
      <c r="N50" s="18">
        <v>1.9</v>
      </c>
      <c r="O50" s="18">
        <v>1.07</v>
      </c>
      <c r="P50" s="18">
        <v>1.05</v>
      </c>
      <c r="Q50" s="18">
        <v>1.26</v>
      </c>
      <c r="R50" s="18">
        <v>1.35</v>
      </c>
      <c r="S50" s="18">
        <v>1.34</v>
      </c>
      <c r="T50" s="18">
        <v>1.45</v>
      </c>
      <c r="U50" s="16">
        <f t="shared" si="15"/>
        <v>1.5002462473150764E-2</v>
      </c>
      <c r="W50" s="17" t="s">
        <v>68</v>
      </c>
      <c r="X50" s="12">
        <f t="shared" ref="X50:AE81" si="16">B50-M50</f>
        <v>0</v>
      </c>
      <c r="Y50" s="12">
        <f t="shared" si="16"/>
        <v>-1.8499999999999999</v>
      </c>
      <c r="Z50" s="12">
        <f t="shared" si="16"/>
        <v>-1.04</v>
      </c>
      <c r="AA50" s="12">
        <f t="shared" si="16"/>
        <v>-1.03</v>
      </c>
      <c r="AB50" s="12">
        <f t="shared" si="16"/>
        <v>-1.25</v>
      </c>
      <c r="AC50" s="12">
        <f t="shared" si="16"/>
        <v>-1.32</v>
      </c>
      <c r="AD50" s="12">
        <f t="shared" si="16"/>
        <v>-1.3</v>
      </c>
      <c r="AE50" s="13">
        <f t="shared" si="16"/>
        <v>-1.41</v>
      </c>
    </row>
    <row r="51" spans="1:31">
      <c r="A51" s="14" t="s">
        <v>69</v>
      </c>
      <c r="B51" s="15">
        <v>53.29</v>
      </c>
      <c r="C51" s="15">
        <v>47.43</v>
      </c>
      <c r="D51" s="15">
        <v>48.47</v>
      </c>
      <c r="E51" s="15">
        <v>52.75</v>
      </c>
      <c r="F51" s="15">
        <v>58.12</v>
      </c>
      <c r="G51" s="15">
        <v>55.29</v>
      </c>
      <c r="H51" s="15">
        <v>54.54</v>
      </c>
      <c r="I51" s="15">
        <v>64.55</v>
      </c>
      <c r="J51" s="16">
        <v>0.71476106163333142</v>
      </c>
      <c r="L51" s="17" t="s">
        <v>69</v>
      </c>
      <c r="M51" s="18">
        <v>60.949999999999996</v>
      </c>
      <c r="N51" s="18">
        <v>54.099999999999994</v>
      </c>
      <c r="O51" s="18">
        <v>54.41</v>
      </c>
      <c r="P51" s="18">
        <v>57.220000000000006</v>
      </c>
      <c r="Q51" s="18">
        <v>63.260000000000005</v>
      </c>
      <c r="R51" s="18">
        <v>60.5</v>
      </c>
      <c r="S51" s="18">
        <v>62.309999999999995</v>
      </c>
      <c r="T51" s="18">
        <v>74.89</v>
      </c>
      <c r="U51" s="16">
        <f t="shared" si="15"/>
        <v>0.77485132042362814</v>
      </c>
      <c r="W51" s="17" t="s">
        <v>69</v>
      </c>
      <c r="X51" s="12">
        <f t="shared" si="16"/>
        <v>-7.6599999999999966</v>
      </c>
      <c r="Y51" s="12">
        <f t="shared" si="16"/>
        <v>-6.6699999999999946</v>
      </c>
      <c r="Z51" s="12">
        <f t="shared" si="16"/>
        <v>-5.9399999999999977</v>
      </c>
      <c r="AA51" s="12">
        <f t="shared" si="16"/>
        <v>-4.470000000000006</v>
      </c>
      <c r="AB51" s="12">
        <f t="shared" si="16"/>
        <v>-5.1400000000000077</v>
      </c>
      <c r="AC51" s="12">
        <f t="shared" si="16"/>
        <v>-5.2100000000000009</v>
      </c>
      <c r="AD51" s="12">
        <f t="shared" si="16"/>
        <v>-7.769999999999996</v>
      </c>
      <c r="AE51" s="13">
        <f t="shared" si="16"/>
        <v>-10.340000000000003</v>
      </c>
    </row>
    <row r="52" spans="1:31">
      <c r="A52" s="14" t="s">
        <v>70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6">
        <v>0</v>
      </c>
      <c r="L52" s="17" t="s">
        <v>70</v>
      </c>
      <c r="M52" s="18">
        <v>0.06</v>
      </c>
      <c r="N52" s="18">
        <v>0.05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6">
        <f t="shared" si="15"/>
        <v>0</v>
      </c>
      <c r="W52" s="17" t="s">
        <v>70</v>
      </c>
      <c r="X52" s="12">
        <f t="shared" si="16"/>
        <v>-0.06</v>
      </c>
      <c r="Y52" s="12">
        <f t="shared" si="16"/>
        <v>-0.05</v>
      </c>
      <c r="Z52" s="12">
        <f t="shared" si="16"/>
        <v>0</v>
      </c>
      <c r="AA52" s="12">
        <f t="shared" si="16"/>
        <v>0</v>
      </c>
      <c r="AB52" s="12">
        <f t="shared" si="16"/>
        <v>0</v>
      </c>
      <c r="AC52" s="12">
        <f t="shared" si="16"/>
        <v>0</v>
      </c>
      <c r="AD52" s="12">
        <f t="shared" si="16"/>
        <v>0</v>
      </c>
      <c r="AE52" s="13">
        <f t="shared" si="16"/>
        <v>0</v>
      </c>
    </row>
    <row r="53" spans="1:31">
      <c r="A53" s="14" t="s">
        <v>71</v>
      </c>
      <c r="B53" s="15">
        <v>12.97</v>
      </c>
      <c r="C53" s="15">
        <v>10.76</v>
      </c>
      <c r="D53" s="15">
        <v>8.91</v>
      </c>
      <c r="E53" s="15">
        <v>8.67</v>
      </c>
      <c r="F53" s="15">
        <v>8.1999999999999993</v>
      </c>
      <c r="G53" s="15">
        <v>8.1999999999999993</v>
      </c>
      <c r="H53" s="15">
        <v>6.38</v>
      </c>
      <c r="I53" s="15">
        <v>8.43</v>
      </c>
      <c r="J53" s="16">
        <v>9.334524786319108E-2</v>
      </c>
      <c r="L53" s="17" t="s">
        <v>71</v>
      </c>
      <c r="M53" s="18">
        <v>12.04</v>
      </c>
      <c r="N53" s="18">
        <v>12.049999999999999</v>
      </c>
      <c r="O53" s="18">
        <v>10.71</v>
      </c>
      <c r="P53" s="18">
        <v>11.53</v>
      </c>
      <c r="Q53" s="18">
        <v>11.61</v>
      </c>
      <c r="R53" s="18">
        <v>10.799999999999999</v>
      </c>
      <c r="S53" s="18">
        <v>9.9600000000000009</v>
      </c>
      <c r="T53" s="18">
        <v>12.049999999999999</v>
      </c>
      <c r="U53" s="16">
        <f t="shared" si="15"/>
        <v>0.12467563641480463</v>
      </c>
      <c r="W53" s="17" t="s">
        <v>71</v>
      </c>
      <c r="X53" s="12">
        <f t="shared" si="16"/>
        <v>0.93000000000000149</v>
      </c>
      <c r="Y53" s="12">
        <f t="shared" si="16"/>
        <v>-1.2899999999999991</v>
      </c>
      <c r="Z53" s="12">
        <f t="shared" si="16"/>
        <v>-1.8000000000000007</v>
      </c>
      <c r="AA53" s="12">
        <f t="shared" si="16"/>
        <v>-2.8599999999999994</v>
      </c>
      <c r="AB53" s="12">
        <f t="shared" si="16"/>
        <v>-3.41</v>
      </c>
      <c r="AC53" s="12">
        <f t="shared" si="16"/>
        <v>-2.5999999999999996</v>
      </c>
      <c r="AD53" s="12">
        <f t="shared" si="16"/>
        <v>-3.580000000000001</v>
      </c>
      <c r="AE53" s="13">
        <f t="shared" si="16"/>
        <v>-3.6199999999999992</v>
      </c>
    </row>
    <row r="54" spans="1:31">
      <c r="A54" s="14" t="s">
        <v>72</v>
      </c>
      <c r="B54" s="15">
        <v>1.53</v>
      </c>
      <c r="C54" s="15">
        <v>1.24</v>
      </c>
      <c r="D54" s="15">
        <v>1.06</v>
      </c>
      <c r="E54" s="15">
        <v>0.9</v>
      </c>
      <c r="F54" s="15">
        <v>0.96</v>
      </c>
      <c r="G54" s="15">
        <v>0.94</v>
      </c>
      <c r="H54" s="15">
        <v>0.84</v>
      </c>
      <c r="I54" s="15">
        <v>1.18</v>
      </c>
      <c r="J54" s="16">
        <v>1.3066120104218917E-2</v>
      </c>
      <c r="L54" s="17" t="s">
        <v>72</v>
      </c>
      <c r="M54" s="18">
        <v>7.98</v>
      </c>
      <c r="N54" s="18">
        <v>7.11</v>
      </c>
      <c r="O54" s="18">
        <v>4.9399999999999995</v>
      </c>
      <c r="P54" s="18">
        <v>6.38</v>
      </c>
      <c r="Q54" s="18">
        <v>7.37</v>
      </c>
      <c r="R54" s="18">
        <v>7.06</v>
      </c>
      <c r="S54" s="18">
        <v>6.49</v>
      </c>
      <c r="T54" s="18">
        <v>7.86</v>
      </c>
      <c r="U54" s="16">
        <f t="shared" si="15"/>
        <v>8.1323693130320701E-2</v>
      </c>
      <c r="W54" s="17" t="s">
        <v>72</v>
      </c>
      <c r="X54" s="12">
        <f t="shared" si="16"/>
        <v>-6.45</v>
      </c>
      <c r="Y54" s="12">
        <f t="shared" si="16"/>
        <v>-5.87</v>
      </c>
      <c r="Z54" s="12">
        <f t="shared" si="16"/>
        <v>-3.8799999999999994</v>
      </c>
      <c r="AA54" s="12">
        <f t="shared" si="16"/>
        <v>-5.4799999999999995</v>
      </c>
      <c r="AB54" s="12">
        <f t="shared" si="16"/>
        <v>-6.41</v>
      </c>
      <c r="AC54" s="12">
        <f t="shared" si="16"/>
        <v>-6.1199999999999992</v>
      </c>
      <c r="AD54" s="12">
        <f t="shared" si="16"/>
        <v>-5.65</v>
      </c>
      <c r="AE54" s="13">
        <f t="shared" si="16"/>
        <v>-6.6800000000000006</v>
      </c>
    </row>
    <row r="55" spans="1:31">
      <c r="A55" s="14" t="s">
        <v>73</v>
      </c>
      <c r="B55" s="15">
        <v>28.4</v>
      </c>
      <c r="C55" s="15">
        <v>28.01</v>
      </c>
      <c r="D55" s="15">
        <v>25.05</v>
      </c>
      <c r="E55" s="15">
        <v>27.42</v>
      </c>
      <c r="F55" s="15">
        <v>29.95</v>
      </c>
      <c r="G55" s="15">
        <v>29.97</v>
      </c>
      <c r="H55" s="15">
        <v>26.06</v>
      </c>
      <c r="I55" s="15">
        <v>35.74</v>
      </c>
      <c r="J55" s="16">
        <v>0.39574841739388483</v>
      </c>
      <c r="L55" s="17" t="s">
        <v>73</v>
      </c>
      <c r="M55" s="18">
        <v>33.06</v>
      </c>
      <c r="N55" s="18">
        <v>39.269999999999996</v>
      </c>
      <c r="O55" s="18">
        <v>26.31</v>
      </c>
      <c r="P55" s="18">
        <v>30.6</v>
      </c>
      <c r="Q55" s="18">
        <v>32.93</v>
      </c>
      <c r="R55" s="18">
        <v>37.74</v>
      </c>
      <c r="S55" s="18">
        <v>28.96</v>
      </c>
      <c r="T55" s="18">
        <v>32.270000000000003</v>
      </c>
      <c r="U55" s="16">
        <f t="shared" si="15"/>
        <v>0.33388238897143119</v>
      </c>
      <c r="W55" s="17" t="s">
        <v>73</v>
      </c>
      <c r="X55" s="12">
        <f t="shared" si="16"/>
        <v>-4.6600000000000037</v>
      </c>
      <c r="Y55" s="12">
        <f t="shared" si="16"/>
        <v>-11.259999999999994</v>
      </c>
      <c r="Z55" s="12">
        <f t="shared" si="16"/>
        <v>-1.259999999999998</v>
      </c>
      <c r="AA55" s="12">
        <f t="shared" si="16"/>
        <v>-3.1799999999999997</v>
      </c>
      <c r="AB55" s="12">
        <f t="shared" si="16"/>
        <v>-2.9800000000000004</v>
      </c>
      <c r="AC55" s="12">
        <f t="shared" si="16"/>
        <v>-7.7700000000000031</v>
      </c>
      <c r="AD55" s="12">
        <f t="shared" si="16"/>
        <v>-2.9000000000000021</v>
      </c>
      <c r="AE55" s="13">
        <f t="shared" si="16"/>
        <v>3.4699999999999989</v>
      </c>
    </row>
    <row r="56" spans="1:31">
      <c r="A56" s="14" t="s">
        <v>74</v>
      </c>
      <c r="B56" s="15">
        <v>23.95</v>
      </c>
      <c r="C56" s="15">
        <v>25.46</v>
      </c>
      <c r="D56" s="15">
        <v>25.17</v>
      </c>
      <c r="E56" s="15">
        <v>26.12</v>
      </c>
      <c r="F56" s="15">
        <v>26.89</v>
      </c>
      <c r="G56" s="15">
        <v>26.07</v>
      </c>
      <c r="H56" s="15">
        <v>19.23</v>
      </c>
      <c r="I56" s="15">
        <v>26.51</v>
      </c>
      <c r="J56" s="16">
        <v>0.29354478301935893</v>
      </c>
      <c r="L56" s="17" t="s">
        <v>74</v>
      </c>
      <c r="M56" s="18">
        <v>14.98</v>
      </c>
      <c r="N56" s="18">
        <v>14.38</v>
      </c>
      <c r="O56" s="18">
        <v>12.61</v>
      </c>
      <c r="P56" s="18">
        <v>14.18</v>
      </c>
      <c r="Q56" s="18">
        <v>14.290000000000001</v>
      </c>
      <c r="R56" s="18">
        <v>14.11</v>
      </c>
      <c r="S56" s="18">
        <v>11.9</v>
      </c>
      <c r="T56" s="18">
        <v>15.19</v>
      </c>
      <c r="U56" s="16">
        <f t="shared" si="15"/>
        <v>0.1571637275635587</v>
      </c>
      <c r="W56" s="17" t="s">
        <v>74</v>
      </c>
      <c r="X56" s="12">
        <f t="shared" si="16"/>
        <v>8.9699999999999989</v>
      </c>
      <c r="Y56" s="12">
        <f t="shared" si="16"/>
        <v>11.08</v>
      </c>
      <c r="Z56" s="12">
        <f t="shared" si="16"/>
        <v>12.560000000000002</v>
      </c>
      <c r="AA56" s="12">
        <f t="shared" si="16"/>
        <v>11.940000000000001</v>
      </c>
      <c r="AB56" s="12">
        <f t="shared" si="16"/>
        <v>12.6</v>
      </c>
      <c r="AC56" s="12">
        <f t="shared" si="16"/>
        <v>11.96</v>
      </c>
      <c r="AD56" s="12">
        <f t="shared" si="16"/>
        <v>7.33</v>
      </c>
      <c r="AE56" s="13">
        <f t="shared" si="16"/>
        <v>11.320000000000002</v>
      </c>
    </row>
    <row r="57" spans="1:31">
      <c r="A57" s="14" t="s">
        <v>75</v>
      </c>
      <c r="B57" s="15">
        <v>4.58</v>
      </c>
      <c r="C57" s="15">
        <v>3.54</v>
      </c>
      <c r="D57" s="15">
        <v>3.77</v>
      </c>
      <c r="E57" s="15">
        <v>4.17</v>
      </c>
      <c r="F57" s="15">
        <v>4.41</v>
      </c>
      <c r="G57" s="15">
        <v>4.25</v>
      </c>
      <c r="H57" s="15">
        <v>4.1500000000000004</v>
      </c>
      <c r="I57" s="15">
        <v>4.63</v>
      </c>
      <c r="J57" s="16">
        <v>5.1267911934350499E-2</v>
      </c>
      <c r="L57" s="17" t="s">
        <v>75</v>
      </c>
      <c r="M57" s="18">
        <v>7.4399999999999995</v>
      </c>
      <c r="N57" s="18">
        <v>5.65</v>
      </c>
      <c r="O57" s="18">
        <v>6.01</v>
      </c>
      <c r="P57" s="18">
        <v>6.58</v>
      </c>
      <c r="Q57" s="18">
        <v>7.03</v>
      </c>
      <c r="R57" s="18">
        <v>6.78</v>
      </c>
      <c r="S57" s="18">
        <v>6.4399999999999995</v>
      </c>
      <c r="T57" s="18">
        <v>7.47</v>
      </c>
      <c r="U57" s="16">
        <f t="shared" si="15"/>
        <v>7.7288548051335323E-2</v>
      </c>
      <c r="W57" s="17" t="s">
        <v>75</v>
      </c>
      <c r="X57" s="12">
        <f t="shared" si="16"/>
        <v>-2.8599999999999994</v>
      </c>
      <c r="Y57" s="12">
        <f t="shared" si="16"/>
        <v>-2.1100000000000003</v>
      </c>
      <c r="Z57" s="12">
        <f t="shared" si="16"/>
        <v>-2.2399999999999998</v>
      </c>
      <c r="AA57" s="12">
        <f t="shared" si="16"/>
        <v>-2.41</v>
      </c>
      <c r="AB57" s="12">
        <f t="shared" si="16"/>
        <v>-2.62</v>
      </c>
      <c r="AC57" s="12">
        <f t="shared" si="16"/>
        <v>-2.5300000000000002</v>
      </c>
      <c r="AD57" s="12">
        <f t="shared" si="16"/>
        <v>-2.2899999999999991</v>
      </c>
      <c r="AE57" s="13">
        <f t="shared" si="16"/>
        <v>-2.84</v>
      </c>
    </row>
    <row r="58" spans="1:31">
      <c r="A58" s="17" t="s">
        <v>76</v>
      </c>
      <c r="B58" s="15">
        <v>1.79</v>
      </c>
      <c r="C58" s="15">
        <v>1.74</v>
      </c>
      <c r="D58" s="15">
        <v>1.94</v>
      </c>
      <c r="E58" s="15">
        <v>2.2200000000000002</v>
      </c>
      <c r="F58" s="15">
        <v>2.31</v>
      </c>
      <c r="G58" s="15">
        <v>2.4</v>
      </c>
      <c r="H58" s="15">
        <v>1.99</v>
      </c>
      <c r="I58" s="15">
        <v>2.61</v>
      </c>
      <c r="J58" s="16">
        <v>2.8900485993229977E-2</v>
      </c>
      <c r="L58" s="17" t="s">
        <v>76</v>
      </c>
      <c r="M58" s="18">
        <v>1.32</v>
      </c>
      <c r="N58" s="18">
        <v>1.1000000000000001</v>
      </c>
      <c r="O58" s="18">
        <v>1.1599999999999999</v>
      </c>
      <c r="P58" s="18">
        <v>1.5499999999999998</v>
      </c>
      <c r="Q58" s="18">
        <v>1.73</v>
      </c>
      <c r="R58" s="18">
        <v>1.69</v>
      </c>
      <c r="S58" s="18">
        <v>1.5099999999999998</v>
      </c>
      <c r="T58" s="18">
        <v>2.02</v>
      </c>
      <c r="U58" s="16">
        <f t="shared" si="15"/>
        <v>2.0899982203975549E-2</v>
      </c>
      <c r="W58" s="17" t="s">
        <v>76</v>
      </c>
      <c r="X58" s="12">
        <f t="shared" si="16"/>
        <v>0.47</v>
      </c>
      <c r="Y58" s="12">
        <f t="shared" si="16"/>
        <v>0.6399999999999999</v>
      </c>
      <c r="Z58" s="12">
        <f t="shared" si="16"/>
        <v>0.78</v>
      </c>
      <c r="AA58" s="12">
        <f t="shared" si="16"/>
        <v>0.67000000000000037</v>
      </c>
      <c r="AB58" s="12">
        <f t="shared" si="16"/>
        <v>0.58000000000000007</v>
      </c>
      <c r="AC58" s="12">
        <f t="shared" si="16"/>
        <v>0.71</v>
      </c>
      <c r="AD58" s="12">
        <f t="shared" si="16"/>
        <v>0.4800000000000002</v>
      </c>
      <c r="AE58" s="13">
        <f t="shared" si="16"/>
        <v>0.58999999999999986</v>
      </c>
    </row>
    <row r="59" spans="1:31">
      <c r="A59" s="14" t="s">
        <v>77</v>
      </c>
      <c r="B59" s="15">
        <v>0.91</v>
      </c>
      <c r="C59" s="15">
        <v>1.04</v>
      </c>
      <c r="D59" s="15">
        <v>0.82</v>
      </c>
      <c r="E59" s="15">
        <v>0.97</v>
      </c>
      <c r="F59" s="15">
        <v>1.25</v>
      </c>
      <c r="G59" s="15">
        <v>1.85</v>
      </c>
      <c r="H59" s="15">
        <v>1.56</v>
      </c>
      <c r="I59" s="15">
        <v>1.71</v>
      </c>
      <c r="J59" s="16">
        <v>1.8934801167978261E-2</v>
      </c>
      <c r="L59" s="17" t="s">
        <v>77</v>
      </c>
      <c r="M59" s="18">
        <v>5.55</v>
      </c>
      <c r="N59" s="18">
        <v>6.64</v>
      </c>
      <c r="O59" s="18">
        <v>6.17</v>
      </c>
      <c r="P59" s="18">
        <v>6.48</v>
      </c>
      <c r="Q59" s="18">
        <v>5.0999999999999996</v>
      </c>
      <c r="R59" s="18">
        <v>4.7799999999999994</v>
      </c>
      <c r="S59" s="18">
        <v>5.47</v>
      </c>
      <c r="T59" s="18">
        <v>5.16</v>
      </c>
      <c r="U59" s="16">
        <f t="shared" si="15"/>
        <v>5.3388073352729624E-2</v>
      </c>
      <c r="W59" s="17" t="s">
        <v>77</v>
      </c>
      <c r="X59" s="12">
        <f t="shared" si="16"/>
        <v>-4.6399999999999997</v>
      </c>
      <c r="Y59" s="12">
        <f t="shared" si="16"/>
        <v>-5.6</v>
      </c>
      <c r="Z59" s="12">
        <f t="shared" si="16"/>
        <v>-5.35</v>
      </c>
      <c r="AA59" s="12">
        <f t="shared" si="16"/>
        <v>-5.5100000000000007</v>
      </c>
      <c r="AB59" s="12">
        <f t="shared" si="16"/>
        <v>-3.8499999999999996</v>
      </c>
      <c r="AC59" s="12">
        <f t="shared" si="16"/>
        <v>-2.9299999999999993</v>
      </c>
      <c r="AD59" s="12">
        <f t="shared" si="16"/>
        <v>-3.9099999999999997</v>
      </c>
      <c r="AE59" s="13">
        <f t="shared" si="16"/>
        <v>-3.45</v>
      </c>
    </row>
    <row r="60" spans="1:31">
      <c r="A60" s="14" t="s">
        <v>78</v>
      </c>
      <c r="B60" s="20">
        <v>1900.48</v>
      </c>
      <c r="C60" s="20">
        <v>1657.43</v>
      </c>
      <c r="D60" s="20">
        <v>1736.64</v>
      </c>
      <c r="E60" s="20">
        <v>1881.17</v>
      </c>
      <c r="F60" s="20">
        <v>2061.5</v>
      </c>
      <c r="G60" s="20">
        <v>2040.86</v>
      </c>
      <c r="H60" s="20">
        <v>1897.58</v>
      </c>
      <c r="I60" s="20">
        <v>2245.85</v>
      </c>
      <c r="J60" s="21">
        <v>24.868259183101742</v>
      </c>
      <c r="L60" s="17" t="s">
        <v>78</v>
      </c>
      <c r="M60" s="8">
        <v>2355.5</v>
      </c>
      <c r="N60" s="8">
        <v>2108.94</v>
      </c>
      <c r="O60" s="8">
        <v>2205.96</v>
      </c>
      <c r="P60" s="8">
        <v>2336.75</v>
      </c>
      <c r="Q60" s="8">
        <v>2528.1799999999998</v>
      </c>
      <c r="R60" s="8">
        <v>2482.7600000000002</v>
      </c>
      <c r="S60" s="8">
        <v>2552.04</v>
      </c>
      <c r="T60" s="8">
        <v>2752.46</v>
      </c>
      <c r="U60" s="16">
        <f t="shared" si="15"/>
        <v>28.478398523343834</v>
      </c>
      <c r="W60" s="17" t="s">
        <v>78</v>
      </c>
      <c r="X60" s="12">
        <f t="shared" si="16"/>
        <v>-455.02</v>
      </c>
      <c r="Y60" s="12">
        <f t="shared" si="16"/>
        <v>-451.51</v>
      </c>
      <c r="Z60" s="12">
        <f t="shared" si="16"/>
        <v>-469.31999999999994</v>
      </c>
      <c r="AA60" s="12">
        <f t="shared" si="16"/>
        <v>-455.57999999999993</v>
      </c>
      <c r="AB60" s="12">
        <f t="shared" si="16"/>
        <v>-466.67999999999984</v>
      </c>
      <c r="AC60" s="12">
        <f t="shared" si="16"/>
        <v>-441.90000000000032</v>
      </c>
      <c r="AD60" s="12">
        <f t="shared" si="16"/>
        <v>-654.46</v>
      </c>
      <c r="AE60" s="13">
        <f t="shared" si="16"/>
        <v>-506.61000000000013</v>
      </c>
    </row>
    <row r="61" spans="1:31">
      <c r="A61" s="14" t="s">
        <v>78</v>
      </c>
      <c r="B61" s="20">
        <v>1259.48</v>
      </c>
      <c r="C61" s="20">
        <v>1101</v>
      </c>
      <c r="D61" s="20">
        <v>1170.57</v>
      </c>
      <c r="E61" s="20">
        <v>1262.76</v>
      </c>
      <c r="F61" s="20">
        <v>1385.2</v>
      </c>
      <c r="G61" s="20">
        <v>1366.46</v>
      </c>
      <c r="H61" s="20">
        <v>1302.92</v>
      </c>
      <c r="I61" s="20">
        <v>682.03</v>
      </c>
      <c r="J61" s="21">
        <v>7.5521066904071423</v>
      </c>
      <c r="L61" s="17" t="s">
        <v>79</v>
      </c>
      <c r="M61" s="8">
        <v>1141.97</v>
      </c>
      <c r="N61" s="8">
        <v>998.92</v>
      </c>
      <c r="O61" s="8">
        <v>1079.52</v>
      </c>
      <c r="P61" s="8">
        <v>1157.4299999999998</v>
      </c>
      <c r="Q61" s="8">
        <v>1255.8000000000002</v>
      </c>
      <c r="R61" s="8">
        <v>1232.5</v>
      </c>
      <c r="S61" s="8">
        <v>1185</v>
      </c>
      <c r="T61" s="8">
        <v>1340.41</v>
      </c>
      <c r="U61" s="16">
        <f t="shared" si="15"/>
        <v>13.868586705955874</v>
      </c>
      <c r="W61" s="17" t="s">
        <v>79</v>
      </c>
      <c r="X61" s="12">
        <f t="shared" si="16"/>
        <v>117.50999999999999</v>
      </c>
      <c r="Y61" s="12">
        <f t="shared" si="16"/>
        <v>102.08000000000004</v>
      </c>
      <c r="Z61" s="12">
        <f t="shared" si="16"/>
        <v>91.049999999999955</v>
      </c>
      <c r="AA61" s="12">
        <f t="shared" si="16"/>
        <v>105.33000000000015</v>
      </c>
      <c r="AB61" s="12">
        <f t="shared" si="16"/>
        <v>129.39999999999986</v>
      </c>
      <c r="AC61" s="12">
        <f t="shared" si="16"/>
        <v>133.96000000000004</v>
      </c>
      <c r="AD61" s="12">
        <f t="shared" si="16"/>
        <v>117.92000000000007</v>
      </c>
      <c r="AE61" s="13">
        <f t="shared" si="16"/>
        <v>-658.38000000000011</v>
      </c>
    </row>
    <row r="62" spans="1:31">
      <c r="A62" s="14" t="s">
        <v>78</v>
      </c>
      <c r="B62" s="20">
        <v>640.99</v>
      </c>
      <c r="C62" s="20">
        <v>556.42999999999995</v>
      </c>
      <c r="D62" s="20">
        <v>566.07000000000005</v>
      </c>
      <c r="E62" s="20">
        <v>618.41</v>
      </c>
      <c r="F62" s="20">
        <v>676.3</v>
      </c>
      <c r="G62" s="20">
        <v>674.4</v>
      </c>
      <c r="H62" s="20">
        <v>594.66999999999996</v>
      </c>
      <c r="I62" s="20">
        <v>1563.82</v>
      </c>
      <c r="J62" s="21">
        <v>17.316152492694599</v>
      </c>
      <c r="L62" s="17" t="s">
        <v>80</v>
      </c>
      <c r="M62" s="8">
        <v>1213.54</v>
      </c>
      <c r="N62" s="8">
        <v>1110.02</v>
      </c>
      <c r="O62" s="8">
        <v>1126.44</v>
      </c>
      <c r="P62" s="8">
        <v>1179.31</v>
      </c>
      <c r="Q62" s="8">
        <v>1272.3800000000001</v>
      </c>
      <c r="R62" s="8">
        <v>1250.27</v>
      </c>
      <c r="S62" s="8">
        <v>1367.04</v>
      </c>
      <c r="T62" s="8">
        <v>1412.04</v>
      </c>
      <c r="U62" s="16">
        <f t="shared" si="15"/>
        <v>14.609708352129521</v>
      </c>
      <c r="W62" s="17" t="s">
        <v>81</v>
      </c>
      <c r="X62" s="12">
        <f t="shared" si="16"/>
        <v>-572.54999999999995</v>
      </c>
      <c r="Y62" s="12">
        <f t="shared" si="16"/>
        <v>-553.59</v>
      </c>
      <c r="Z62" s="12">
        <f t="shared" si="16"/>
        <v>-560.37</v>
      </c>
      <c r="AA62" s="12">
        <f t="shared" si="16"/>
        <v>-560.9</v>
      </c>
      <c r="AB62" s="12">
        <f t="shared" si="16"/>
        <v>-596.08000000000015</v>
      </c>
      <c r="AC62" s="12">
        <f t="shared" si="16"/>
        <v>-575.87</v>
      </c>
      <c r="AD62" s="12">
        <f t="shared" si="16"/>
        <v>-772.37</v>
      </c>
      <c r="AE62" s="13">
        <f t="shared" si="16"/>
        <v>151.77999999999997</v>
      </c>
    </row>
    <row r="63" spans="1:31">
      <c r="A63" s="14" t="s">
        <v>82</v>
      </c>
      <c r="B63" s="15">
        <v>0.71</v>
      </c>
      <c r="C63" s="15">
        <v>0.62</v>
      </c>
      <c r="D63" s="15">
        <v>0.57999999999999996</v>
      </c>
      <c r="E63" s="15">
        <v>0.52</v>
      </c>
      <c r="F63" s="15">
        <v>0.55000000000000004</v>
      </c>
      <c r="G63" s="15">
        <v>0.51</v>
      </c>
      <c r="H63" s="15">
        <v>0.42</v>
      </c>
      <c r="I63" s="15">
        <v>0.43</v>
      </c>
      <c r="J63" s="16">
        <v>4.7613827498424873E-3</v>
      </c>
      <c r="L63" s="17" t="s">
        <v>82</v>
      </c>
      <c r="M63" s="18">
        <v>1.1199999999999999</v>
      </c>
      <c r="N63" s="18">
        <v>0.98</v>
      </c>
      <c r="O63" s="18">
        <v>1.0900000000000001</v>
      </c>
      <c r="P63" s="18">
        <v>1</v>
      </c>
      <c r="Q63" s="18">
        <v>1.08</v>
      </c>
      <c r="R63" s="18">
        <v>1.02</v>
      </c>
      <c r="S63" s="18">
        <v>0.7</v>
      </c>
      <c r="T63" s="18">
        <v>0.8600000000000001</v>
      </c>
      <c r="U63" s="16">
        <f t="shared" si="15"/>
        <v>8.898012225454938E-3</v>
      </c>
      <c r="W63" s="17" t="s">
        <v>82</v>
      </c>
      <c r="X63" s="12">
        <f t="shared" si="16"/>
        <v>-0.40999999999999992</v>
      </c>
      <c r="Y63" s="12">
        <f t="shared" si="16"/>
        <v>-0.36</v>
      </c>
      <c r="Z63" s="12">
        <f t="shared" si="16"/>
        <v>-0.51000000000000012</v>
      </c>
      <c r="AA63" s="12">
        <f t="shared" si="16"/>
        <v>-0.48</v>
      </c>
      <c r="AB63" s="12">
        <f t="shared" si="16"/>
        <v>-0.53</v>
      </c>
      <c r="AC63" s="12">
        <f t="shared" si="16"/>
        <v>-0.51</v>
      </c>
      <c r="AD63" s="12">
        <f t="shared" si="16"/>
        <v>-0.27999999999999997</v>
      </c>
      <c r="AE63" s="13">
        <f t="shared" si="16"/>
        <v>-0.4300000000000001</v>
      </c>
    </row>
    <row r="64" spans="1:31">
      <c r="A64" s="14" t="s">
        <v>83</v>
      </c>
      <c r="B64" s="15">
        <v>7.01</v>
      </c>
      <c r="C64" s="15">
        <v>6.01</v>
      </c>
      <c r="D64" s="15">
        <v>5.89</v>
      </c>
      <c r="E64" s="15">
        <v>6.29</v>
      </c>
      <c r="F64" s="15">
        <v>6.63</v>
      </c>
      <c r="G64" s="15">
        <v>6.26</v>
      </c>
      <c r="H64" s="15">
        <v>6.24</v>
      </c>
      <c r="I64" s="15">
        <v>6.77</v>
      </c>
      <c r="J64" s="16">
        <v>7.4964095852171245E-2</v>
      </c>
      <c r="L64" s="17" t="s">
        <v>83</v>
      </c>
      <c r="M64" s="18">
        <v>25.87</v>
      </c>
      <c r="N64" s="18">
        <v>20.97</v>
      </c>
      <c r="O64" s="18">
        <v>21.5</v>
      </c>
      <c r="P64" s="18">
        <v>22.86</v>
      </c>
      <c r="Q64" s="18">
        <v>24.21</v>
      </c>
      <c r="R64" s="18">
        <v>23.659999999999997</v>
      </c>
      <c r="S64" s="18">
        <v>25.64</v>
      </c>
      <c r="T64" s="18">
        <v>25.82</v>
      </c>
      <c r="U64" s="16">
        <f t="shared" si="15"/>
        <v>0.26714729728051917</v>
      </c>
      <c r="W64" s="17" t="s">
        <v>83</v>
      </c>
      <c r="X64" s="12">
        <f t="shared" si="16"/>
        <v>-18.86</v>
      </c>
      <c r="Y64" s="12">
        <f t="shared" si="16"/>
        <v>-14.959999999999999</v>
      </c>
      <c r="Z64" s="12">
        <f t="shared" si="16"/>
        <v>-15.61</v>
      </c>
      <c r="AA64" s="12">
        <f t="shared" si="16"/>
        <v>-16.57</v>
      </c>
      <c r="AB64" s="12">
        <f t="shared" si="16"/>
        <v>-17.580000000000002</v>
      </c>
      <c r="AC64" s="12">
        <f t="shared" si="16"/>
        <v>-17.399999999999999</v>
      </c>
      <c r="AD64" s="12">
        <f t="shared" si="16"/>
        <v>-19.399999999999999</v>
      </c>
      <c r="AE64" s="13">
        <f t="shared" si="16"/>
        <v>-19.05</v>
      </c>
    </row>
    <row r="65" spans="1:31">
      <c r="A65" s="14" t="s">
        <v>84</v>
      </c>
      <c r="B65" s="15">
        <v>173.38</v>
      </c>
      <c r="C65" s="15">
        <v>154.76</v>
      </c>
      <c r="D65" s="15">
        <v>156.79</v>
      </c>
      <c r="E65" s="15">
        <v>165.24</v>
      </c>
      <c r="F65" s="15">
        <v>183.06</v>
      </c>
      <c r="G65" s="15">
        <v>180.62</v>
      </c>
      <c r="H65" s="15">
        <v>159.34</v>
      </c>
      <c r="I65" s="15">
        <v>189.5</v>
      </c>
      <c r="J65" s="16">
        <v>2.0983303048724449</v>
      </c>
      <c r="L65" s="17" t="s">
        <v>84</v>
      </c>
      <c r="M65" s="18">
        <v>334.43</v>
      </c>
      <c r="N65" s="18">
        <v>299.05</v>
      </c>
      <c r="O65" s="18">
        <v>299.8</v>
      </c>
      <c r="P65" s="18">
        <v>314.39</v>
      </c>
      <c r="Q65" s="18">
        <v>338.47</v>
      </c>
      <c r="R65" s="18">
        <v>329.28</v>
      </c>
      <c r="S65" s="18">
        <v>359.75</v>
      </c>
      <c r="T65" s="18">
        <v>352.28</v>
      </c>
      <c r="U65" s="16">
        <f t="shared" si="15"/>
        <v>3.644874124166587</v>
      </c>
      <c r="W65" s="17" t="s">
        <v>84</v>
      </c>
      <c r="X65" s="12">
        <f t="shared" si="16"/>
        <v>-161.05000000000001</v>
      </c>
      <c r="Y65" s="12">
        <f t="shared" si="16"/>
        <v>-144.29000000000002</v>
      </c>
      <c r="Z65" s="12">
        <f t="shared" si="16"/>
        <v>-143.01000000000002</v>
      </c>
      <c r="AA65" s="12">
        <f t="shared" si="16"/>
        <v>-149.14999999999998</v>
      </c>
      <c r="AB65" s="12">
        <f t="shared" si="16"/>
        <v>-155.41000000000003</v>
      </c>
      <c r="AC65" s="12">
        <f t="shared" si="16"/>
        <v>-148.65999999999997</v>
      </c>
      <c r="AD65" s="12">
        <f t="shared" si="16"/>
        <v>-200.41</v>
      </c>
      <c r="AE65" s="13">
        <f t="shared" si="16"/>
        <v>-162.77999999999997</v>
      </c>
    </row>
    <row r="66" spans="1:31">
      <c r="A66" s="14" t="s">
        <v>85</v>
      </c>
      <c r="B66" s="15">
        <v>0.01</v>
      </c>
      <c r="C66" s="15">
        <v>0.01</v>
      </c>
      <c r="D66" s="15">
        <v>0.01</v>
      </c>
      <c r="E66" s="15">
        <v>0</v>
      </c>
      <c r="F66" s="15">
        <v>0</v>
      </c>
      <c r="G66" s="15">
        <v>0</v>
      </c>
      <c r="H66" s="15">
        <v>0.01</v>
      </c>
      <c r="I66" s="15">
        <v>0</v>
      </c>
      <c r="J66" s="16">
        <v>0</v>
      </c>
      <c r="L66" s="17" t="s">
        <v>85</v>
      </c>
      <c r="M66" s="18">
        <v>0.53</v>
      </c>
      <c r="N66" s="18">
        <v>0.5</v>
      </c>
      <c r="O66" s="18">
        <v>0.47</v>
      </c>
      <c r="P66" s="18">
        <v>0.41000000000000003</v>
      </c>
      <c r="Q66" s="18">
        <v>0.57999999999999996</v>
      </c>
      <c r="R66" s="18">
        <v>0.4</v>
      </c>
      <c r="S66" s="18">
        <v>0.63</v>
      </c>
      <c r="T66" s="18">
        <v>0.54</v>
      </c>
      <c r="U66" s="16">
        <f t="shared" si="15"/>
        <v>5.587123955518216E-3</v>
      </c>
      <c r="W66" s="17" t="s">
        <v>85</v>
      </c>
      <c r="X66" s="12">
        <f t="shared" si="16"/>
        <v>-0.52</v>
      </c>
      <c r="Y66" s="12">
        <f t="shared" si="16"/>
        <v>-0.49</v>
      </c>
      <c r="Z66" s="12">
        <f t="shared" si="16"/>
        <v>-0.45999999999999996</v>
      </c>
      <c r="AA66" s="12">
        <f t="shared" si="16"/>
        <v>-0.41000000000000003</v>
      </c>
      <c r="AB66" s="12">
        <f t="shared" si="16"/>
        <v>-0.57999999999999996</v>
      </c>
      <c r="AC66" s="12">
        <f t="shared" si="16"/>
        <v>-0.4</v>
      </c>
      <c r="AD66" s="12">
        <f t="shared" si="16"/>
        <v>-0.62</v>
      </c>
      <c r="AE66" s="13">
        <f t="shared" si="16"/>
        <v>-0.54</v>
      </c>
    </row>
    <row r="67" spans="1:31">
      <c r="A67" s="14" t="s">
        <v>86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6">
        <v>0</v>
      </c>
      <c r="L67" s="17" t="s">
        <v>86</v>
      </c>
      <c r="M67" s="18">
        <v>0.45</v>
      </c>
      <c r="N67" s="18">
        <v>0.74</v>
      </c>
      <c r="O67" s="18">
        <v>0.8</v>
      </c>
      <c r="P67" s="18">
        <v>0.69</v>
      </c>
      <c r="Q67" s="18">
        <v>0.66</v>
      </c>
      <c r="R67" s="18">
        <v>0.63</v>
      </c>
      <c r="S67" s="18">
        <v>0.7</v>
      </c>
      <c r="T67" s="18">
        <v>0.78</v>
      </c>
      <c r="U67" s="16">
        <f t="shared" si="15"/>
        <v>8.0702901579707571E-3</v>
      </c>
      <c r="W67" s="17" t="s">
        <v>86</v>
      </c>
      <c r="X67" s="12">
        <f t="shared" si="16"/>
        <v>-0.45</v>
      </c>
      <c r="Y67" s="12">
        <f t="shared" si="16"/>
        <v>-0.74</v>
      </c>
      <c r="Z67" s="12">
        <f t="shared" si="16"/>
        <v>-0.8</v>
      </c>
      <c r="AA67" s="12">
        <f t="shared" si="16"/>
        <v>-0.69</v>
      </c>
      <c r="AB67" s="12">
        <f t="shared" si="16"/>
        <v>-0.66</v>
      </c>
      <c r="AC67" s="12">
        <f t="shared" si="16"/>
        <v>-0.63</v>
      </c>
      <c r="AD67" s="12">
        <f t="shared" si="16"/>
        <v>-0.7</v>
      </c>
      <c r="AE67" s="13">
        <f t="shared" si="16"/>
        <v>-0.78</v>
      </c>
    </row>
    <row r="68" spans="1:31">
      <c r="A68" s="14" t="s">
        <v>87</v>
      </c>
      <c r="B68" s="15">
        <v>0.63</v>
      </c>
      <c r="C68" s="15">
        <v>0.63</v>
      </c>
      <c r="D68" s="15">
        <v>0.01</v>
      </c>
      <c r="E68" s="15">
        <v>0.01</v>
      </c>
      <c r="F68" s="15">
        <v>0.03</v>
      </c>
      <c r="G68" s="15">
        <v>0.01</v>
      </c>
      <c r="H68" s="15">
        <v>0.01</v>
      </c>
      <c r="I68" s="15">
        <v>0</v>
      </c>
      <c r="J68" s="16">
        <v>0</v>
      </c>
      <c r="L68" s="17" t="s">
        <v>87</v>
      </c>
      <c r="M68" s="18">
        <v>0.13</v>
      </c>
      <c r="N68" s="18">
        <v>0.11</v>
      </c>
      <c r="O68" s="18">
        <v>0.11</v>
      </c>
      <c r="P68" s="18">
        <v>0.14000000000000001</v>
      </c>
      <c r="Q68" s="18">
        <v>0.11</v>
      </c>
      <c r="R68" s="18">
        <v>0.16</v>
      </c>
      <c r="S68" s="18">
        <v>0.13999999999999999</v>
      </c>
      <c r="T68" s="18">
        <v>0.16</v>
      </c>
      <c r="U68" s="16">
        <f t="shared" si="15"/>
        <v>1.6554441349683603E-3</v>
      </c>
      <c r="W68" s="17" t="s">
        <v>87</v>
      </c>
      <c r="X68" s="12">
        <f t="shared" si="16"/>
        <v>0.5</v>
      </c>
      <c r="Y68" s="12">
        <f t="shared" si="16"/>
        <v>0.52</v>
      </c>
      <c r="Z68" s="12">
        <f t="shared" si="16"/>
        <v>-0.1</v>
      </c>
      <c r="AA68" s="12">
        <f t="shared" si="16"/>
        <v>-0.13</v>
      </c>
      <c r="AB68" s="12">
        <f t="shared" si="16"/>
        <v>-0.08</v>
      </c>
      <c r="AC68" s="12">
        <f t="shared" si="16"/>
        <v>-0.15</v>
      </c>
      <c r="AD68" s="12">
        <f t="shared" si="16"/>
        <v>-0.12999999999999998</v>
      </c>
      <c r="AE68" s="13">
        <f t="shared" si="16"/>
        <v>-0.16</v>
      </c>
    </row>
    <row r="69" spans="1:31" ht="14.25">
      <c r="A69" s="22" t="s">
        <v>88</v>
      </c>
      <c r="B69" s="15">
        <v>0.92</v>
      </c>
      <c r="C69" s="15">
        <v>0.92</v>
      </c>
      <c r="D69" s="15">
        <v>0.85</v>
      </c>
      <c r="E69" s="15">
        <v>0.95</v>
      </c>
      <c r="F69" s="15">
        <v>0.99</v>
      </c>
      <c r="G69" s="15">
        <v>1.27</v>
      </c>
      <c r="H69" s="15">
        <v>1.1100000000000001</v>
      </c>
      <c r="I69" s="15">
        <v>1.68</v>
      </c>
      <c r="J69" s="16">
        <v>1.8602611673803206E-2</v>
      </c>
      <c r="L69" s="17" t="s">
        <v>88</v>
      </c>
      <c r="M69" s="18">
        <v>3.17</v>
      </c>
      <c r="N69" s="18">
        <v>2.82</v>
      </c>
      <c r="O69" s="18">
        <v>3.0999999999999996</v>
      </c>
      <c r="P69" s="18">
        <v>3.45</v>
      </c>
      <c r="Q69" s="18">
        <v>3.59</v>
      </c>
      <c r="R69" s="18">
        <v>3.7</v>
      </c>
      <c r="S69" s="18">
        <v>3.05</v>
      </c>
      <c r="T69" s="18">
        <v>4.3499999999999996</v>
      </c>
      <c r="U69" s="16">
        <f t="shared" si="15"/>
        <v>4.5007387419452295E-2</v>
      </c>
      <c r="W69" s="17" t="s">
        <v>88</v>
      </c>
      <c r="X69" s="12">
        <f t="shared" si="16"/>
        <v>-2.25</v>
      </c>
      <c r="Y69" s="12">
        <f t="shared" si="16"/>
        <v>-1.9</v>
      </c>
      <c r="Z69" s="12">
        <f t="shared" si="16"/>
        <v>-2.2499999999999996</v>
      </c>
      <c r="AA69" s="12">
        <f t="shared" si="16"/>
        <v>-2.5</v>
      </c>
      <c r="AB69" s="12">
        <f t="shared" si="16"/>
        <v>-2.5999999999999996</v>
      </c>
      <c r="AC69" s="12">
        <f t="shared" si="16"/>
        <v>-2.4300000000000002</v>
      </c>
      <c r="AD69" s="12">
        <f t="shared" si="16"/>
        <v>-1.9399999999999997</v>
      </c>
      <c r="AE69" s="13">
        <f t="shared" si="16"/>
        <v>-2.67</v>
      </c>
    </row>
    <row r="70" spans="1:31">
      <c r="A70" s="14" t="s">
        <v>89</v>
      </c>
      <c r="B70" s="15">
        <v>352.58</v>
      </c>
      <c r="C70" s="15">
        <v>302.08999999999997</v>
      </c>
      <c r="D70" s="15">
        <v>307.83</v>
      </c>
      <c r="E70" s="15">
        <v>352.01</v>
      </c>
      <c r="F70" s="15">
        <v>391.04</v>
      </c>
      <c r="G70" s="15">
        <v>383.43</v>
      </c>
      <c r="H70" s="15">
        <v>372.95</v>
      </c>
      <c r="I70" s="15">
        <v>416.58</v>
      </c>
      <c r="J70" s="16">
        <v>4.6127833161148439</v>
      </c>
      <c r="L70" s="17" t="s">
        <v>89</v>
      </c>
      <c r="M70" s="18">
        <v>526.05999999999995</v>
      </c>
      <c r="N70" s="18">
        <v>472.36</v>
      </c>
      <c r="O70" s="18">
        <v>479.92999999999995</v>
      </c>
      <c r="P70" s="18">
        <v>506.08</v>
      </c>
      <c r="Q70" s="18">
        <v>538.44000000000005</v>
      </c>
      <c r="R70" s="18">
        <v>522.45000000000005</v>
      </c>
      <c r="S70" s="18">
        <v>577.65</v>
      </c>
      <c r="T70" s="18">
        <v>597.1</v>
      </c>
      <c r="U70" s="16">
        <f t="shared" ref="U70:U133" si="17">T70/$T$3*100</f>
        <v>6.1779105811850501</v>
      </c>
      <c r="W70" s="17" t="s">
        <v>89</v>
      </c>
      <c r="X70" s="12">
        <f t="shared" si="16"/>
        <v>-173.47999999999996</v>
      </c>
      <c r="Y70" s="12">
        <f t="shared" si="16"/>
        <v>-170.27000000000004</v>
      </c>
      <c r="Z70" s="12">
        <f t="shared" si="16"/>
        <v>-172.09999999999997</v>
      </c>
      <c r="AA70" s="12">
        <f t="shared" si="16"/>
        <v>-154.07</v>
      </c>
      <c r="AB70" s="12">
        <f t="shared" si="16"/>
        <v>-147.40000000000003</v>
      </c>
      <c r="AC70" s="12">
        <f t="shared" si="16"/>
        <v>-139.02000000000004</v>
      </c>
      <c r="AD70" s="12">
        <f t="shared" si="16"/>
        <v>-204.7</v>
      </c>
      <c r="AE70" s="13">
        <f t="shared" si="16"/>
        <v>-180.52000000000004</v>
      </c>
    </row>
    <row r="71" spans="1:31">
      <c r="A71" s="14" t="s">
        <v>90</v>
      </c>
      <c r="B71" s="15">
        <v>0.78</v>
      </c>
      <c r="C71" s="15">
        <v>0.22</v>
      </c>
      <c r="D71" s="15">
        <v>0.12</v>
      </c>
      <c r="E71" s="15">
        <v>0.93</v>
      </c>
      <c r="F71" s="15">
        <v>0.3</v>
      </c>
      <c r="G71" s="15">
        <v>0.44</v>
      </c>
      <c r="H71" s="15">
        <v>0.22</v>
      </c>
      <c r="I71" s="15">
        <v>2.4900000000000002</v>
      </c>
      <c r="J71" s="16">
        <v>2.757172801652975E-2</v>
      </c>
      <c r="L71" s="17" t="s">
        <v>90</v>
      </c>
      <c r="M71" s="18">
        <v>2.0300000000000002</v>
      </c>
      <c r="N71" s="18">
        <v>2.0499999999999998</v>
      </c>
      <c r="O71" s="18">
        <v>1.7999999999999998</v>
      </c>
      <c r="P71" s="18">
        <v>2.08</v>
      </c>
      <c r="Q71" s="18">
        <v>2.2000000000000002</v>
      </c>
      <c r="R71" s="18">
        <v>1.77</v>
      </c>
      <c r="S71" s="18">
        <v>1.58</v>
      </c>
      <c r="T71" s="18">
        <v>1.47</v>
      </c>
      <c r="U71" s="16">
        <f t="shared" si="17"/>
        <v>1.5209392990021811E-2</v>
      </c>
      <c r="W71" s="17" t="s">
        <v>90</v>
      </c>
      <c r="X71" s="12">
        <f t="shared" si="16"/>
        <v>-1.2500000000000002</v>
      </c>
      <c r="Y71" s="12">
        <f t="shared" si="16"/>
        <v>-1.8299999999999998</v>
      </c>
      <c r="Z71" s="12">
        <f t="shared" si="16"/>
        <v>-1.6799999999999997</v>
      </c>
      <c r="AA71" s="12">
        <f t="shared" si="16"/>
        <v>-1.1499999999999999</v>
      </c>
      <c r="AB71" s="12">
        <f t="shared" si="16"/>
        <v>-1.9000000000000001</v>
      </c>
      <c r="AC71" s="12">
        <f t="shared" si="16"/>
        <v>-1.33</v>
      </c>
      <c r="AD71" s="12">
        <f t="shared" si="16"/>
        <v>-1.36</v>
      </c>
      <c r="AE71" s="13">
        <f t="shared" si="16"/>
        <v>1.0200000000000002</v>
      </c>
    </row>
    <row r="72" spans="1:31">
      <c r="A72" s="14" t="s">
        <v>91</v>
      </c>
      <c r="B72" s="15">
        <v>14.48</v>
      </c>
      <c r="C72" s="15">
        <v>11.12</v>
      </c>
      <c r="D72" s="15">
        <v>11.34</v>
      </c>
      <c r="E72" s="15">
        <v>12.86</v>
      </c>
      <c r="F72" s="15">
        <v>14.28</v>
      </c>
      <c r="G72" s="15">
        <v>17.09</v>
      </c>
      <c r="H72" s="15">
        <v>13.81</v>
      </c>
      <c r="I72" s="15">
        <v>17.45</v>
      </c>
      <c r="J72" s="16">
        <v>0.19322355577849162</v>
      </c>
      <c r="L72" s="17" t="s">
        <v>91</v>
      </c>
      <c r="M72" s="18">
        <v>26.43</v>
      </c>
      <c r="N72" s="18">
        <v>22.36</v>
      </c>
      <c r="O72" s="18">
        <v>24.33</v>
      </c>
      <c r="P72" s="18">
        <v>25.86</v>
      </c>
      <c r="Q72" s="18">
        <v>28.54</v>
      </c>
      <c r="R72" s="18">
        <v>33.25</v>
      </c>
      <c r="S72" s="18">
        <v>28.240000000000002</v>
      </c>
      <c r="T72" s="18">
        <v>33.92</v>
      </c>
      <c r="U72" s="16">
        <f t="shared" si="17"/>
        <v>0.35095415661329243</v>
      </c>
      <c r="W72" s="17" t="s">
        <v>91</v>
      </c>
      <c r="X72" s="12">
        <f t="shared" si="16"/>
        <v>-11.95</v>
      </c>
      <c r="Y72" s="12">
        <f t="shared" si="16"/>
        <v>-11.24</v>
      </c>
      <c r="Z72" s="12">
        <f t="shared" si="16"/>
        <v>-12.989999999999998</v>
      </c>
      <c r="AA72" s="12">
        <f t="shared" si="16"/>
        <v>-13</v>
      </c>
      <c r="AB72" s="12">
        <f t="shared" si="16"/>
        <v>-14.26</v>
      </c>
      <c r="AC72" s="12">
        <f t="shared" si="16"/>
        <v>-16.16</v>
      </c>
      <c r="AD72" s="12">
        <f t="shared" si="16"/>
        <v>-14.430000000000001</v>
      </c>
      <c r="AE72" s="13">
        <f t="shared" si="16"/>
        <v>-16.470000000000002</v>
      </c>
    </row>
    <row r="73" spans="1:31">
      <c r="A73" s="14" t="s">
        <v>92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6">
        <v>0</v>
      </c>
      <c r="L73" s="17" t="s">
        <v>92</v>
      </c>
      <c r="M73" s="18">
        <v>0.29000000000000004</v>
      </c>
      <c r="N73" s="18">
        <v>0.25</v>
      </c>
      <c r="O73" s="18">
        <v>0.28000000000000003</v>
      </c>
      <c r="P73" s="18">
        <v>0.28999999999999998</v>
      </c>
      <c r="Q73" s="18">
        <v>0.33</v>
      </c>
      <c r="R73" s="18">
        <v>0.3</v>
      </c>
      <c r="S73" s="18">
        <v>0.37</v>
      </c>
      <c r="T73" s="18">
        <v>0.31</v>
      </c>
      <c r="U73" s="16">
        <f t="shared" si="17"/>
        <v>3.2074230115011985E-3</v>
      </c>
      <c r="W73" s="17" t="s">
        <v>92</v>
      </c>
      <c r="X73" s="12">
        <f t="shared" si="16"/>
        <v>-0.29000000000000004</v>
      </c>
      <c r="Y73" s="12">
        <f t="shared" si="16"/>
        <v>-0.25</v>
      </c>
      <c r="Z73" s="12">
        <f t="shared" si="16"/>
        <v>-0.28000000000000003</v>
      </c>
      <c r="AA73" s="12">
        <f t="shared" si="16"/>
        <v>-0.28999999999999998</v>
      </c>
      <c r="AB73" s="12">
        <f t="shared" si="16"/>
        <v>-0.33</v>
      </c>
      <c r="AC73" s="12">
        <f t="shared" si="16"/>
        <v>-0.3</v>
      </c>
      <c r="AD73" s="12">
        <f t="shared" si="16"/>
        <v>-0.37</v>
      </c>
      <c r="AE73" s="13">
        <f t="shared" si="16"/>
        <v>-0.31</v>
      </c>
    </row>
    <row r="74" spans="1:31">
      <c r="A74" s="14" t="s">
        <v>93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6">
        <v>0</v>
      </c>
      <c r="L74" s="17" t="s">
        <v>93</v>
      </c>
      <c r="M74" s="18">
        <v>0.08</v>
      </c>
      <c r="N74" s="18">
        <v>0.09</v>
      </c>
      <c r="O74" s="18">
        <v>0.09</v>
      </c>
      <c r="P74" s="18">
        <v>0.12</v>
      </c>
      <c r="Q74" s="18">
        <v>0.15</v>
      </c>
      <c r="R74" s="18">
        <v>0.15000000000000002</v>
      </c>
      <c r="S74" s="18">
        <v>0.15000000000000002</v>
      </c>
      <c r="T74" s="18">
        <v>0.16</v>
      </c>
      <c r="U74" s="16">
        <f t="shared" si="17"/>
        <v>1.6554441349683603E-3</v>
      </c>
      <c r="W74" s="17" t="s">
        <v>93</v>
      </c>
      <c r="X74" s="12">
        <f t="shared" si="16"/>
        <v>-0.08</v>
      </c>
      <c r="Y74" s="12">
        <f t="shared" si="16"/>
        <v>-0.09</v>
      </c>
      <c r="Z74" s="12">
        <f t="shared" si="16"/>
        <v>-0.09</v>
      </c>
      <c r="AA74" s="12">
        <f t="shared" si="16"/>
        <v>-0.12</v>
      </c>
      <c r="AB74" s="12">
        <f t="shared" si="16"/>
        <v>-0.15</v>
      </c>
      <c r="AC74" s="12">
        <f t="shared" si="16"/>
        <v>-0.15000000000000002</v>
      </c>
      <c r="AD74" s="12">
        <f t="shared" si="16"/>
        <v>-0.15000000000000002</v>
      </c>
      <c r="AE74" s="13">
        <f t="shared" si="16"/>
        <v>-0.16</v>
      </c>
    </row>
    <row r="75" spans="1:31">
      <c r="A75" s="14" t="s">
        <v>94</v>
      </c>
      <c r="B75" s="15">
        <v>15.92</v>
      </c>
      <c r="C75" s="15">
        <v>16.54</v>
      </c>
      <c r="D75" s="15">
        <v>15.87</v>
      </c>
      <c r="E75" s="15">
        <v>16.79</v>
      </c>
      <c r="F75" s="15">
        <v>18.46</v>
      </c>
      <c r="G75" s="15">
        <v>18.13</v>
      </c>
      <c r="H75" s="15">
        <v>16.690000000000001</v>
      </c>
      <c r="I75" s="15">
        <v>21.84</v>
      </c>
      <c r="J75" s="16">
        <v>0.24183395175944167</v>
      </c>
      <c r="L75" s="17" t="s">
        <v>94</v>
      </c>
      <c r="M75" s="18">
        <v>11.19</v>
      </c>
      <c r="N75" s="18">
        <v>12.14</v>
      </c>
      <c r="O75" s="18">
        <v>11</v>
      </c>
      <c r="P75" s="18">
        <v>11.04</v>
      </c>
      <c r="Q75" s="18">
        <v>12.100000000000001</v>
      </c>
      <c r="R75" s="18">
        <v>11.5</v>
      </c>
      <c r="S75" s="18">
        <v>11.21</v>
      </c>
      <c r="T75" s="18">
        <v>15.6</v>
      </c>
      <c r="U75" s="16">
        <f t="shared" si="17"/>
        <v>0.16140580315941513</v>
      </c>
      <c r="W75" s="17" t="s">
        <v>94</v>
      </c>
      <c r="X75" s="12">
        <f t="shared" si="16"/>
        <v>4.7300000000000004</v>
      </c>
      <c r="Y75" s="12">
        <f t="shared" si="16"/>
        <v>4.3999999999999986</v>
      </c>
      <c r="Z75" s="12">
        <f t="shared" si="16"/>
        <v>4.8699999999999992</v>
      </c>
      <c r="AA75" s="12">
        <f t="shared" si="16"/>
        <v>5.75</v>
      </c>
      <c r="AB75" s="12">
        <f t="shared" si="16"/>
        <v>6.3599999999999994</v>
      </c>
      <c r="AC75" s="12">
        <f t="shared" si="16"/>
        <v>6.629999999999999</v>
      </c>
      <c r="AD75" s="12">
        <f t="shared" si="16"/>
        <v>5.48</v>
      </c>
      <c r="AE75" s="13">
        <f t="shared" si="16"/>
        <v>6.24</v>
      </c>
    </row>
    <row r="76" spans="1:31">
      <c r="A76" s="14" t="s">
        <v>95</v>
      </c>
      <c r="B76" s="15">
        <v>0</v>
      </c>
      <c r="C76" s="15">
        <v>0</v>
      </c>
      <c r="D76" s="15">
        <v>0</v>
      </c>
      <c r="E76" s="15">
        <v>0.01</v>
      </c>
      <c r="F76" s="15">
        <v>0.01</v>
      </c>
      <c r="G76" s="15">
        <v>0</v>
      </c>
      <c r="H76" s="15">
        <v>0</v>
      </c>
      <c r="I76" s="15">
        <v>0</v>
      </c>
      <c r="J76" s="16">
        <v>0</v>
      </c>
      <c r="L76" s="17" t="s">
        <v>96</v>
      </c>
      <c r="M76" s="18">
        <v>0.39</v>
      </c>
      <c r="N76" s="18">
        <v>0.42000000000000004</v>
      </c>
      <c r="O76" s="18">
        <v>1.3399999999999999</v>
      </c>
      <c r="P76" s="18">
        <v>2.06</v>
      </c>
      <c r="Q76" s="18">
        <v>1.72</v>
      </c>
      <c r="R76" s="18">
        <v>1.85</v>
      </c>
      <c r="S76" s="18">
        <v>1.97</v>
      </c>
      <c r="T76" s="18">
        <v>2.75</v>
      </c>
      <c r="U76" s="16">
        <f t="shared" si="17"/>
        <v>2.8452946069768691E-2</v>
      </c>
      <c r="W76" s="17" t="s">
        <v>96</v>
      </c>
      <c r="X76" s="12">
        <f t="shared" si="16"/>
        <v>-0.39</v>
      </c>
      <c r="Y76" s="12">
        <f t="shared" si="16"/>
        <v>-0.42000000000000004</v>
      </c>
      <c r="Z76" s="12">
        <f t="shared" si="16"/>
        <v>-1.3399999999999999</v>
      </c>
      <c r="AA76" s="12">
        <f t="shared" si="16"/>
        <v>-2.0500000000000003</v>
      </c>
      <c r="AB76" s="12">
        <f t="shared" si="16"/>
        <v>-1.71</v>
      </c>
      <c r="AC76" s="12">
        <f t="shared" si="16"/>
        <v>-1.85</v>
      </c>
      <c r="AD76" s="12">
        <f t="shared" si="16"/>
        <v>-1.97</v>
      </c>
      <c r="AE76" s="13">
        <f t="shared" si="16"/>
        <v>-2.75</v>
      </c>
    </row>
    <row r="77" spans="1:31">
      <c r="A77" s="14" t="s">
        <v>97</v>
      </c>
      <c r="B77" s="15">
        <v>0.04</v>
      </c>
      <c r="C77" s="15">
        <v>0.02</v>
      </c>
      <c r="D77" s="15">
        <v>0.01</v>
      </c>
      <c r="E77" s="15">
        <v>0</v>
      </c>
      <c r="F77" s="15">
        <v>0</v>
      </c>
      <c r="G77" s="15">
        <v>0</v>
      </c>
      <c r="H77" s="15">
        <v>0</v>
      </c>
      <c r="I77" s="15">
        <v>0.01</v>
      </c>
      <c r="J77" s="16">
        <v>1.1072983139168574E-4</v>
      </c>
      <c r="L77" s="17" t="s">
        <v>97</v>
      </c>
      <c r="M77" s="18">
        <v>0.31</v>
      </c>
      <c r="N77" s="18">
        <v>0.26</v>
      </c>
      <c r="O77" s="18">
        <v>0.3</v>
      </c>
      <c r="P77" s="18">
        <v>0.35</v>
      </c>
      <c r="Q77" s="18">
        <v>0.38</v>
      </c>
      <c r="R77" s="18">
        <v>0.43</v>
      </c>
      <c r="S77" s="18">
        <v>0.31</v>
      </c>
      <c r="T77" s="18">
        <v>0.52</v>
      </c>
      <c r="U77" s="16">
        <f t="shared" si="17"/>
        <v>5.3801934386471717E-3</v>
      </c>
      <c r="W77" s="17" t="s">
        <v>97</v>
      </c>
      <c r="X77" s="12">
        <f t="shared" si="16"/>
        <v>-0.27</v>
      </c>
      <c r="Y77" s="12">
        <f t="shared" si="16"/>
        <v>-0.24000000000000002</v>
      </c>
      <c r="Z77" s="12">
        <f t="shared" si="16"/>
        <v>-0.28999999999999998</v>
      </c>
      <c r="AA77" s="12">
        <f t="shared" si="16"/>
        <v>-0.35</v>
      </c>
      <c r="AB77" s="12">
        <f t="shared" si="16"/>
        <v>-0.38</v>
      </c>
      <c r="AC77" s="12">
        <f t="shared" si="16"/>
        <v>-0.43</v>
      </c>
      <c r="AD77" s="12">
        <f t="shared" si="16"/>
        <v>-0.31</v>
      </c>
      <c r="AE77" s="13">
        <f t="shared" si="16"/>
        <v>-0.51</v>
      </c>
    </row>
    <row r="78" spans="1:31">
      <c r="A78" s="14" t="s">
        <v>98</v>
      </c>
      <c r="B78" s="15">
        <v>7.71</v>
      </c>
      <c r="C78" s="15">
        <v>8.76</v>
      </c>
      <c r="D78" s="15">
        <v>8.4700000000000006</v>
      </c>
      <c r="E78" s="15">
        <v>8.0500000000000007</v>
      </c>
      <c r="F78" s="15">
        <v>9.2200000000000006</v>
      </c>
      <c r="G78" s="15">
        <v>9.7799999999999994</v>
      </c>
      <c r="H78" s="15">
        <v>6</v>
      </c>
      <c r="I78" s="15">
        <v>10.37</v>
      </c>
      <c r="J78" s="16">
        <v>0.11482683515317811</v>
      </c>
      <c r="L78" s="17" t="s">
        <v>98</v>
      </c>
      <c r="M78" s="18">
        <v>21.160000000000004</v>
      </c>
      <c r="N78" s="18">
        <v>21.589999999999996</v>
      </c>
      <c r="O78" s="18">
        <v>20.759999999999998</v>
      </c>
      <c r="P78" s="18">
        <v>21.38</v>
      </c>
      <c r="Q78" s="18">
        <v>23.36</v>
      </c>
      <c r="R78" s="18">
        <v>24.57</v>
      </c>
      <c r="S78" s="18">
        <v>16.939999999999998</v>
      </c>
      <c r="T78" s="18">
        <v>24.919999999999998</v>
      </c>
      <c r="U78" s="16">
        <f t="shared" si="17"/>
        <v>0.25783542402132209</v>
      </c>
      <c r="W78" s="17" t="s">
        <v>98</v>
      </c>
      <c r="X78" s="12">
        <f t="shared" si="16"/>
        <v>-13.450000000000003</v>
      </c>
      <c r="Y78" s="12">
        <f t="shared" si="16"/>
        <v>-12.829999999999997</v>
      </c>
      <c r="Z78" s="12">
        <f t="shared" si="16"/>
        <v>-12.289999999999997</v>
      </c>
      <c r="AA78" s="12">
        <f t="shared" si="16"/>
        <v>-13.329999999999998</v>
      </c>
      <c r="AB78" s="12">
        <f t="shared" si="16"/>
        <v>-14.139999999999999</v>
      </c>
      <c r="AC78" s="12">
        <f t="shared" si="16"/>
        <v>-14.790000000000001</v>
      </c>
      <c r="AD78" s="12">
        <f t="shared" si="16"/>
        <v>-10.939999999999998</v>
      </c>
      <c r="AE78" s="13">
        <f t="shared" si="16"/>
        <v>-14.549999999999999</v>
      </c>
    </row>
    <row r="79" spans="1:31">
      <c r="A79" s="14" t="s">
        <v>99</v>
      </c>
      <c r="B79" s="15">
        <v>129.65</v>
      </c>
      <c r="C79" s="15">
        <v>127.11</v>
      </c>
      <c r="D79" s="15">
        <v>113.64</v>
      </c>
      <c r="E79" s="15">
        <v>111.27</v>
      </c>
      <c r="F79" s="15">
        <v>112.48</v>
      </c>
      <c r="G79" s="15">
        <v>106.61</v>
      </c>
      <c r="H79" s="15">
        <v>83.83</v>
      </c>
      <c r="I79" s="15">
        <v>95.36</v>
      </c>
      <c r="J79" s="16">
        <v>1.0559196721511153</v>
      </c>
      <c r="L79" s="17" t="s">
        <v>99</v>
      </c>
      <c r="M79" s="18">
        <v>255.31</v>
      </c>
      <c r="N79" s="18">
        <v>234.24</v>
      </c>
      <c r="O79" s="18">
        <v>206.26999999999998</v>
      </c>
      <c r="P79" s="18">
        <v>195.45</v>
      </c>
      <c r="Q79" s="18">
        <v>195.82</v>
      </c>
      <c r="R79" s="18">
        <v>171.26</v>
      </c>
      <c r="S79" s="18">
        <v>125.6</v>
      </c>
      <c r="T79" s="18">
        <v>134.01</v>
      </c>
      <c r="U79" s="16">
        <f t="shared" si="17"/>
        <v>1.3865379282944372</v>
      </c>
      <c r="W79" s="17" t="s">
        <v>99</v>
      </c>
      <c r="X79" s="12">
        <f t="shared" si="16"/>
        <v>-125.66</v>
      </c>
      <c r="Y79" s="12">
        <f t="shared" si="16"/>
        <v>-107.13000000000001</v>
      </c>
      <c r="Z79" s="12">
        <f t="shared" si="16"/>
        <v>-92.629999999999981</v>
      </c>
      <c r="AA79" s="12">
        <f t="shared" si="16"/>
        <v>-84.179999999999993</v>
      </c>
      <c r="AB79" s="12">
        <f t="shared" si="16"/>
        <v>-83.339999999999989</v>
      </c>
      <c r="AC79" s="12">
        <f t="shared" si="16"/>
        <v>-64.649999999999991</v>
      </c>
      <c r="AD79" s="12">
        <f t="shared" si="16"/>
        <v>-41.769999999999996</v>
      </c>
      <c r="AE79" s="13">
        <f t="shared" si="16"/>
        <v>-38.649999999999991</v>
      </c>
    </row>
    <row r="80" spans="1:31">
      <c r="A80" s="14" t="s">
        <v>100</v>
      </c>
      <c r="B80" s="15">
        <v>214.98</v>
      </c>
      <c r="C80" s="15">
        <v>192.34</v>
      </c>
      <c r="D80" s="15">
        <v>165.43</v>
      </c>
      <c r="E80" s="15">
        <v>154.18</v>
      </c>
      <c r="F80" s="15">
        <v>147.62</v>
      </c>
      <c r="G80" s="15">
        <v>132.51</v>
      </c>
      <c r="H80" s="15">
        <v>92.32</v>
      </c>
      <c r="I80" s="15">
        <v>97.02</v>
      </c>
      <c r="J80" s="16">
        <v>1.074300824162135</v>
      </c>
      <c r="L80" s="17" t="s">
        <v>100</v>
      </c>
      <c r="M80" s="18">
        <v>23.23</v>
      </c>
      <c r="N80" s="18">
        <v>20.89</v>
      </c>
      <c r="O80" s="18">
        <v>23.560000000000002</v>
      </c>
      <c r="P80" s="18">
        <v>27.52</v>
      </c>
      <c r="Q80" s="18">
        <v>30.060000000000002</v>
      </c>
      <c r="R80" s="18">
        <v>29.88</v>
      </c>
      <c r="S80" s="18">
        <v>32.129999999999995</v>
      </c>
      <c r="T80" s="18">
        <v>31.36</v>
      </c>
      <c r="U80" s="16">
        <f t="shared" si="17"/>
        <v>0.32446705045379864</v>
      </c>
      <c r="W80" s="17" t="s">
        <v>100</v>
      </c>
      <c r="X80" s="12">
        <f t="shared" si="16"/>
        <v>191.75</v>
      </c>
      <c r="Y80" s="12">
        <f t="shared" si="16"/>
        <v>171.45</v>
      </c>
      <c r="Z80" s="12">
        <f t="shared" si="16"/>
        <v>141.87</v>
      </c>
      <c r="AA80" s="12">
        <f t="shared" si="16"/>
        <v>126.66000000000001</v>
      </c>
      <c r="AB80" s="12">
        <f t="shared" si="16"/>
        <v>117.56</v>
      </c>
      <c r="AC80" s="12">
        <f t="shared" si="16"/>
        <v>102.63</v>
      </c>
      <c r="AD80" s="12">
        <f t="shared" si="16"/>
        <v>60.19</v>
      </c>
      <c r="AE80" s="13">
        <f t="shared" si="16"/>
        <v>65.66</v>
      </c>
    </row>
    <row r="81" spans="1:31">
      <c r="A81" s="14" t="s">
        <v>101</v>
      </c>
      <c r="B81" s="15">
        <v>7.71</v>
      </c>
      <c r="C81" s="15">
        <v>6.45</v>
      </c>
      <c r="D81" s="15">
        <v>6.99</v>
      </c>
      <c r="E81" s="15">
        <v>8.7799999999999994</v>
      </c>
      <c r="F81" s="15">
        <v>7.84</v>
      </c>
      <c r="G81" s="15">
        <v>7.08</v>
      </c>
      <c r="H81" s="15">
        <v>7.43</v>
      </c>
      <c r="I81" s="15">
        <v>8.8000000000000007</v>
      </c>
      <c r="J81" s="16">
        <v>9.7442251624683465E-2</v>
      </c>
      <c r="L81" s="17" t="s">
        <v>101</v>
      </c>
      <c r="M81" s="18">
        <v>1.86</v>
      </c>
      <c r="N81" s="18">
        <v>1.75</v>
      </c>
      <c r="O81" s="18">
        <v>2.0300000000000002</v>
      </c>
      <c r="P81" s="18">
        <v>2.54</v>
      </c>
      <c r="Q81" s="18">
        <v>2.69</v>
      </c>
      <c r="R81" s="18">
        <v>2.46</v>
      </c>
      <c r="S81" s="18">
        <v>2.4699999999999998</v>
      </c>
      <c r="T81" s="18">
        <v>3.28</v>
      </c>
      <c r="U81" s="16">
        <f t="shared" si="17"/>
        <v>3.3936604766851383E-2</v>
      </c>
      <c r="W81" s="17" t="s">
        <v>101</v>
      </c>
      <c r="X81" s="12">
        <f t="shared" si="16"/>
        <v>5.85</v>
      </c>
      <c r="Y81" s="12">
        <f t="shared" si="16"/>
        <v>4.7</v>
      </c>
      <c r="Z81" s="12">
        <f t="shared" si="16"/>
        <v>4.96</v>
      </c>
      <c r="AA81" s="12">
        <f t="shared" si="16"/>
        <v>6.2399999999999993</v>
      </c>
      <c r="AB81" s="12">
        <f t="shared" si="16"/>
        <v>5.15</v>
      </c>
      <c r="AC81" s="12">
        <f t="shared" si="16"/>
        <v>4.62</v>
      </c>
      <c r="AD81" s="12">
        <f t="shared" si="16"/>
        <v>4.96</v>
      </c>
      <c r="AE81" s="13">
        <f t="shared" ref="AE81:AE144" si="18">I81-T81</f>
        <v>5.5200000000000014</v>
      </c>
    </row>
    <row r="82" spans="1:31">
      <c r="A82" s="14" t="s">
        <v>102</v>
      </c>
      <c r="B82" s="15">
        <v>182.68</v>
      </c>
      <c r="C82" s="15">
        <v>172.65</v>
      </c>
      <c r="D82" s="15">
        <v>161.24</v>
      </c>
      <c r="E82" s="15">
        <v>170.81</v>
      </c>
      <c r="F82" s="15">
        <v>181.19</v>
      </c>
      <c r="G82" s="15">
        <v>171.94</v>
      </c>
      <c r="H82" s="15">
        <v>150.47999999999999</v>
      </c>
      <c r="I82" s="15">
        <v>222.41</v>
      </c>
      <c r="J82" s="16">
        <v>2.4627421799824822</v>
      </c>
      <c r="L82" s="17" t="s">
        <v>102</v>
      </c>
      <c r="M82" s="18">
        <v>43.68</v>
      </c>
      <c r="N82" s="18">
        <v>45.47</v>
      </c>
      <c r="O82" s="18">
        <v>43.1</v>
      </c>
      <c r="P82" s="18">
        <v>48</v>
      </c>
      <c r="Q82" s="18">
        <v>57.49</v>
      </c>
      <c r="R82" s="18">
        <v>59.58</v>
      </c>
      <c r="S82" s="18">
        <v>45.73</v>
      </c>
      <c r="T82" s="18">
        <v>69.09</v>
      </c>
      <c r="U82" s="16">
        <f t="shared" si="17"/>
        <v>0.7148414705310252</v>
      </c>
      <c r="W82" s="17" t="s">
        <v>102</v>
      </c>
      <c r="X82" s="12">
        <f t="shared" ref="X82:AD118" si="19">B82-M82</f>
        <v>139</v>
      </c>
      <c r="Y82" s="12">
        <f t="shared" si="19"/>
        <v>127.18</v>
      </c>
      <c r="Z82" s="12">
        <f t="shared" si="19"/>
        <v>118.14000000000001</v>
      </c>
      <c r="AA82" s="12">
        <f t="shared" si="19"/>
        <v>122.81</v>
      </c>
      <c r="AB82" s="12">
        <f t="shared" si="19"/>
        <v>123.69999999999999</v>
      </c>
      <c r="AC82" s="12">
        <f t="shared" si="19"/>
        <v>112.36</v>
      </c>
      <c r="AD82" s="12">
        <f t="shared" si="19"/>
        <v>104.75</v>
      </c>
      <c r="AE82" s="13">
        <f t="shared" si="18"/>
        <v>153.32</v>
      </c>
    </row>
    <row r="83" spans="1:31">
      <c r="A83" s="14" t="s">
        <v>103</v>
      </c>
      <c r="B83" s="15">
        <v>223.75</v>
      </c>
      <c r="C83" s="15">
        <v>225.61</v>
      </c>
      <c r="D83" s="15">
        <v>220.37</v>
      </c>
      <c r="E83" s="15">
        <v>223.56</v>
      </c>
      <c r="F83" s="15">
        <v>205.6</v>
      </c>
      <c r="G83" s="15">
        <v>208.54</v>
      </c>
      <c r="H83" s="15">
        <v>158.4</v>
      </c>
      <c r="I83" s="15">
        <v>196.24</v>
      </c>
      <c r="J83" s="16">
        <v>2.1729622112304412</v>
      </c>
      <c r="L83" s="17" t="s">
        <v>104</v>
      </c>
      <c r="M83" s="18">
        <v>63.54</v>
      </c>
      <c r="N83" s="18">
        <v>62.02</v>
      </c>
      <c r="O83" s="18">
        <v>64.13</v>
      </c>
      <c r="P83" s="18">
        <v>68.61</v>
      </c>
      <c r="Q83" s="18">
        <v>78.48</v>
      </c>
      <c r="R83" s="18">
        <v>77.3</v>
      </c>
      <c r="S83" s="18">
        <v>60.99</v>
      </c>
      <c r="T83" s="18">
        <v>79.599999999999994</v>
      </c>
      <c r="U83" s="16">
        <f t="shared" si="17"/>
        <v>0.82358345714675929</v>
      </c>
      <c r="W83" s="17" t="s">
        <v>104</v>
      </c>
      <c r="X83" s="12">
        <f t="shared" si="19"/>
        <v>160.21</v>
      </c>
      <c r="Y83" s="12">
        <f t="shared" si="19"/>
        <v>163.59</v>
      </c>
      <c r="Z83" s="12">
        <f t="shared" si="19"/>
        <v>156.24</v>
      </c>
      <c r="AA83" s="12">
        <f t="shared" si="19"/>
        <v>154.94999999999999</v>
      </c>
      <c r="AB83" s="12">
        <f t="shared" si="19"/>
        <v>127.11999999999999</v>
      </c>
      <c r="AC83" s="12">
        <f t="shared" si="19"/>
        <v>131.24</v>
      </c>
      <c r="AD83" s="12">
        <f t="shared" si="19"/>
        <v>97.41</v>
      </c>
      <c r="AE83" s="13">
        <f t="shared" si="18"/>
        <v>116.64000000000001</v>
      </c>
    </row>
    <row r="84" spans="1:31">
      <c r="A84" s="14" t="s">
        <v>105</v>
      </c>
      <c r="B84" s="15">
        <v>85.62</v>
      </c>
      <c r="C84" s="15">
        <v>84.01</v>
      </c>
      <c r="D84" s="15">
        <v>84.5</v>
      </c>
      <c r="E84" s="15">
        <v>92.64</v>
      </c>
      <c r="F84" s="15">
        <v>100.96</v>
      </c>
      <c r="G84" s="15">
        <v>91.74</v>
      </c>
      <c r="H84" s="15">
        <v>80.44</v>
      </c>
      <c r="I84" s="15">
        <v>98.96</v>
      </c>
      <c r="J84" s="16">
        <v>1.095782411452122</v>
      </c>
      <c r="L84" s="17" t="s">
        <v>105</v>
      </c>
      <c r="M84" s="18">
        <v>8.32</v>
      </c>
      <c r="N84" s="18">
        <v>6.87</v>
      </c>
      <c r="O84" s="18">
        <v>9.77</v>
      </c>
      <c r="P84" s="18">
        <v>10.24</v>
      </c>
      <c r="Q84" s="18">
        <v>7.46</v>
      </c>
      <c r="R84" s="18">
        <v>7.89</v>
      </c>
      <c r="S84" s="18">
        <v>8.02</v>
      </c>
      <c r="T84" s="18">
        <v>10.530000000000001</v>
      </c>
      <c r="U84" s="16">
        <f t="shared" si="17"/>
        <v>0.10894891713260522</v>
      </c>
      <c r="W84" s="17" t="s">
        <v>105</v>
      </c>
      <c r="X84" s="12">
        <f t="shared" si="19"/>
        <v>77.300000000000011</v>
      </c>
      <c r="Y84" s="12">
        <f t="shared" si="19"/>
        <v>77.14</v>
      </c>
      <c r="Z84" s="12">
        <f t="shared" si="19"/>
        <v>74.73</v>
      </c>
      <c r="AA84" s="12">
        <f t="shared" si="19"/>
        <v>82.4</v>
      </c>
      <c r="AB84" s="12">
        <f t="shared" si="19"/>
        <v>93.5</v>
      </c>
      <c r="AC84" s="12">
        <f t="shared" si="19"/>
        <v>83.85</v>
      </c>
      <c r="AD84" s="12">
        <f t="shared" si="19"/>
        <v>72.42</v>
      </c>
      <c r="AE84" s="13">
        <f t="shared" si="18"/>
        <v>88.429999999999993</v>
      </c>
    </row>
    <row r="85" spans="1:31">
      <c r="A85" s="14" t="s">
        <v>106</v>
      </c>
      <c r="B85" s="15">
        <v>0.71</v>
      </c>
      <c r="C85" s="15">
        <v>0.64</v>
      </c>
      <c r="D85" s="15">
        <v>0.53</v>
      </c>
      <c r="E85" s="15">
        <v>0.59</v>
      </c>
      <c r="F85" s="15">
        <v>0.69</v>
      </c>
      <c r="G85" s="15">
        <v>0.66</v>
      </c>
      <c r="H85" s="15">
        <v>1.0900000000000001</v>
      </c>
      <c r="I85" s="15">
        <v>1.05</v>
      </c>
      <c r="J85" s="16">
        <v>1.1626632296127003E-2</v>
      </c>
      <c r="L85" s="17" t="s">
        <v>106</v>
      </c>
      <c r="M85" s="18">
        <v>1.9100000000000001</v>
      </c>
      <c r="N85" s="18">
        <v>0</v>
      </c>
      <c r="O85" s="18">
        <v>0</v>
      </c>
      <c r="P85" s="18">
        <v>40.479999999999997</v>
      </c>
      <c r="Q85" s="18">
        <v>40.739999999999995</v>
      </c>
      <c r="R85" s="18">
        <v>32.44</v>
      </c>
      <c r="S85" s="18">
        <v>34.68</v>
      </c>
      <c r="T85" s="18">
        <v>39.840000000000003</v>
      </c>
      <c r="U85" s="16">
        <f t="shared" si="17"/>
        <v>0.41220558960712178</v>
      </c>
      <c r="W85" s="17" t="s">
        <v>106</v>
      </c>
      <c r="X85" s="12">
        <f t="shared" si="19"/>
        <v>-1.2000000000000002</v>
      </c>
      <c r="Y85" s="12">
        <f t="shared" si="19"/>
        <v>0.64</v>
      </c>
      <c r="Z85" s="12">
        <f t="shared" si="19"/>
        <v>0.53</v>
      </c>
      <c r="AA85" s="12">
        <f t="shared" si="19"/>
        <v>-39.889999999999993</v>
      </c>
      <c r="AB85" s="12">
        <f t="shared" si="19"/>
        <v>-40.049999999999997</v>
      </c>
      <c r="AC85" s="12">
        <f t="shared" si="19"/>
        <v>-31.779999999999998</v>
      </c>
      <c r="AD85" s="12">
        <f t="shared" si="19"/>
        <v>-33.589999999999996</v>
      </c>
      <c r="AE85" s="13">
        <f t="shared" si="18"/>
        <v>-38.790000000000006</v>
      </c>
    </row>
    <row r="86" spans="1:31">
      <c r="A86" s="14" t="s">
        <v>107</v>
      </c>
      <c r="B86" s="15">
        <v>5.53</v>
      </c>
      <c r="C86" s="15">
        <v>5.32</v>
      </c>
      <c r="D86" s="15">
        <v>5.7</v>
      </c>
      <c r="E86" s="15">
        <v>4.74</v>
      </c>
      <c r="F86" s="15">
        <v>4.58</v>
      </c>
      <c r="G86" s="15">
        <v>4.47</v>
      </c>
      <c r="H86" s="15">
        <v>4.3</v>
      </c>
      <c r="I86" s="15">
        <v>5.18</v>
      </c>
      <c r="J86" s="16">
        <v>5.7358052660893208E-2</v>
      </c>
      <c r="L86" s="17" t="s">
        <v>107</v>
      </c>
      <c r="M86" s="18">
        <v>27.17</v>
      </c>
      <c r="N86" s="18">
        <v>25.61</v>
      </c>
      <c r="O86" s="18">
        <v>25.79</v>
      </c>
      <c r="P86" s="18">
        <v>26.27</v>
      </c>
      <c r="Q86" s="18">
        <v>29.09</v>
      </c>
      <c r="R86" s="18">
        <v>28.849999999999998</v>
      </c>
      <c r="S86" s="18">
        <v>34.08</v>
      </c>
      <c r="T86" s="18">
        <v>38.39</v>
      </c>
      <c r="U86" s="16">
        <f t="shared" si="17"/>
        <v>0.39720312713397093</v>
      </c>
      <c r="W86" s="17" t="s">
        <v>107</v>
      </c>
      <c r="X86" s="12">
        <f t="shared" si="19"/>
        <v>-21.64</v>
      </c>
      <c r="Y86" s="12">
        <f t="shared" si="19"/>
        <v>-20.29</v>
      </c>
      <c r="Z86" s="12">
        <f t="shared" si="19"/>
        <v>-20.09</v>
      </c>
      <c r="AA86" s="12">
        <f t="shared" si="19"/>
        <v>-21.53</v>
      </c>
      <c r="AB86" s="12">
        <f t="shared" si="19"/>
        <v>-24.509999999999998</v>
      </c>
      <c r="AC86" s="12">
        <f t="shared" si="19"/>
        <v>-24.38</v>
      </c>
      <c r="AD86" s="12">
        <f t="shared" si="19"/>
        <v>-29.779999999999998</v>
      </c>
      <c r="AE86" s="13">
        <f t="shared" si="18"/>
        <v>-33.21</v>
      </c>
    </row>
    <row r="87" spans="1:31">
      <c r="A87" s="14" t="s">
        <v>108</v>
      </c>
      <c r="B87" s="15">
        <v>9.24</v>
      </c>
      <c r="C87" s="15">
        <v>9.07</v>
      </c>
      <c r="D87" s="15">
        <v>8.5399999999999991</v>
      </c>
      <c r="E87" s="15">
        <v>9.07</v>
      </c>
      <c r="F87" s="15">
        <v>9.35</v>
      </c>
      <c r="G87" s="15">
        <v>9.5399999999999991</v>
      </c>
      <c r="H87" s="15">
        <v>9.69</v>
      </c>
      <c r="I87" s="15">
        <v>9.93</v>
      </c>
      <c r="J87" s="16">
        <v>0.10995472257194394</v>
      </c>
      <c r="L87" s="17" t="s">
        <v>108</v>
      </c>
      <c r="M87" s="18">
        <v>24.6</v>
      </c>
      <c r="N87" s="18">
        <v>23.58</v>
      </c>
      <c r="O87" s="18">
        <v>24.4</v>
      </c>
      <c r="P87" s="18">
        <v>25.79</v>
      </c>
      <c r="Q87" s="18">
        <v>27.53</v>
      </c>
      <c r="R87" s="18">
        <v>27.89</v>
      </c>
      <c r="S87" s="18">
        <v>29.409999999999997</v>
      </c>
      <c r="T87" s="18">
        <v>36.230000000000004</v>
      </c>
      <c r="U87" s="16">
        <f t="shared" si="17"/>
        <v>0.37485463131189817</v>
      </c>
      <c r="W87" s="17" t="s">
        <v>108</v>
      </c>
      <c r="X87" s="12">
        <f t="shared" si="19"/>
        <v>-15.360000000000001</v>
      </c>
      <c r="Y87" s="12">
        <f t="shared" si="19"/>
        <v>-14.509999999999998</v>
      </c>
      <c r="Z87" s="12">
        <f t="shared" si="19"/>
        <v>-15.86</v>
      </c>
      <c r="AA87" s="12">
        <f t="shared" si="19"/>
        <v>-16.72</v>
      </c>
      <c r="AB87" s="12">
        <f t="shared" si="19"/>
        <v>-18.18</v>
      </c>
      <c r="AC87" s="12">
        <f t="shared" si="19"/>
        <v>-18.350000000000001</v>
      </c>
      <c r="AD87" s="12">
        <f t="shared" si="19"/>
        <v>-19.72</v>
      </c>
      <c r="AE87" s="13">
        <f t="shared" si="18"/>
        <v>-26.300000000000004</v>
      </c>
    </row>
    <row r="88" spans="1:31">
      <c r="A88" s="14" t="s">
        <v>109</v>
      </c>
      <c r="B88" s="15">
        <v>391.35</v>
      </c>
      <c r="C88" s="15">
        <v>329.94</v>
      </c>
      <c r="D88" s="15">
        <v>334.88</v>
      </c>
      <c r="E88" s="15">
        <v>354.65</v>
      </c>
      <c r="F88" s="15">
        <v>385.18</v>
      </c>
      <c r="G88" s="15">
        <v>385.54</v>
      </c>
      <c r="H88" s="15">
        <v>320.77</v>
      </c>
      <c r="I88" s="15">
        <v>392.49</v>
      </c>
      <c r="J88" s="16">
        <v>4.3460351522922744</v>
      </c>
      <c r="L88" s="17" t="s">
        <v>109</v>
      </c>
      <c r="M88" s="18">
        <v>262.10000000000002</v>
      </c>
      <c r="N88" s="18">
        <v>231.14000000000001</v>
      </c>
      <c r="O88" s="18">
        <v>233.76999999999998</v>
      </c>
      <c r="P88" s="18">
        <v>243.54000000000002</v>
      </c>
      <c r="Q88" s="18">
        <v>262.72000000000003</v>
      </c>
      <c r="R88" s="18">
        <v>254.34</v>
      </c>
      <c r="S88" s="18">
        <v>254.73000000000002</v>
      </c>
      <c r="T88" s="18">
        <v>268.2</v>
      </c>
      <c r="U88" s="16">
        <f t="shared" si="17"/>
        <v>2.7749382312407138</v>
      </c>
      <c r="W88" s="17" t="s">
        <v>109</v>
      </c>
      <c r="X88" s="12">
        <f t="shared" si="19"/>
        <v>129.25</v>
      </c>
      <c r="Y88" s="12">
        <f t="shared" si="19"/>
        <v>98.799999999999983</v>
      </c>
      <c r="Z88" s="12">
        <f t="shared" si="19"/>
        <v>101.11000000000001</v>
      </c>
      <c r="AA88" s="12">
        <f t="shared" si="19"/>
        <v>111.10999999999996</v>
      </c>
      <c r="AB88" s="12">
        <f t="shared" si="19"/>
        <v>122.45999999999998</v>
      </c>
      <c r="AC88" s="12">
        <f t="shared" si="19"/>
        <v>131.20000000000002</v>
      </c>
      <c r="AD88" s="12">
        <f t="shared" si="19"/>
        <v>66.039999999999964</v>
      </c>
      <c r="AE88" s="13">
        <f t="shared" si="18"/>
        <v>124.29000000000002</v>
      </c>
    </row>
    <row r="89" spans="1:31">
      <c r="A89" s="14" t="s">
        <v>110</v>
      </c>
      <c r="B89" s="15">
        <v>0.01</v>
      </c>
      <c r="C89" s="15">
        <v>0.01</v>
      </c>
      <c r="D89" s="15">
        <v>0.03</v>
      </c>
      <c r="E89" s="15">
        <v>0.02</v>
      </c>
      <c r="F89" s="15">
        <v>0.02</v>
      </c>
      <c r="G89" s="15">
        <v>0.02</v>
      </c>
      <c r="H89" s="15">
        <v>0.02</v>
      </c>
      <c r="I89" s="15">
        <v>0.01</v>
      </c>
      <c r="J89" s="16">
        <v>1.1072983139168574E-4</v>
      </c>
      <c r="L89" s="17" t="s">
        <v>110</v>
      </c>
      <c r="M89" s="18">
        <v>1.03</v>
      </c>
      <c r="N89" s="18">
        <v>1.04</v>
      </c>
      <c r="O89" s="18">
        <v>1</v>
      </c>
      <c r="P89" s="18">
        <v>1.19</v>
      </c>
      <c r="Q89" s="18">
        <v>1.22</v>
      </c>
      <c r="R89" s="18">
        <v>1.2799999999999998</v>
      </c>
      <c r="S89" s="18">
        <v>1.22</v>
      </c>
      <c r="T89" s="18">
        <v>1.3</v>
      </c>
      <c r="U89" s="16">
        <f t="shared" si="17"/>
        <v>1.3450483596617928E-2</v>
      </c>
      <c r="W89" s="17" t="s">
        <v>110</v>
      </c>
      <c r="X89" s="12">
        <f t="shared" si="19"/>
        <v>-1.02</v>
      </c>
      <c r="Y89" s="12">
        <f t="shared" si="19"/>
        <v>-1.03</v>
      </c>
      <c r="Z89" s="12">
        <f t="shared" si="19"/>
        <v>-0.97</v>
      </c>
      <c r="AA89" s="12">
        <f t="shared" si="19"/>
        <v>-1.17</v>
      </c>
      <c r="AB89" s="12">
        <f t="shared" si="19"/>
        <v>-1.2</v>
      </c>
      <c r="AC89" s="12">
        <f t="shared" si="19"/>
        <v>-1.2599999999999998</v>
      </c>
      <c r="AD89" s="12">
        <f t="shared" si="19"/>
        <v>-1.2</v>
      </c>
      <c r="AE89" s="13">
        <f t="shared" si="18"/>
        <v>-1.29</v>
      </c>
    </row>
    <row r="90" spans="1:31">
      <c r="A90" s="14" t="s">
        <v>111</v>
      </c>
      <c r="B90" s="15">
        <v>71.819999999999993</v>
      </c>
      <c r="C90" s="15">
        <v>66.64</v>
      </c>
      <c r="D90" s="15">
        <v>70.22</v>
      </c>
      <c r="E90" s="15">
        <v>71.150000000000006</v>
      </c>
      <c r="F90" s="15">
        <v>73.47</v>
      </c>
      <c r="G90" s="15">
        <v>72.989999999999995</v>
      </c>
      <c r="H90" s="15">
        <v>63.43</v>
      </c>
      <c r="I90" s="15">
        <v>71.09</v>
      </c>
      <c r="J90" s="16">
        <v>0.787178371363494</v>
      </c>
      <c r="L90" s="17" t="s">
        <v>111</v>
      </c>
      <c r="M90" s="18">
        <v>400.57000000000005</v>
      </c>
      <c r="N90" s="18">
        <v>367.41999999999996</v>
      </c>
      <c r="O90" s="18">
        <v>360.8</v>
      </c>
      <c r="P90" s="18">
        <v>364.82</v>
      </c>
      <c r="Q90" s="18">
        <v>392.12</v>
      </c>
      <c r="R90" s="18">
        <v>385.91</v>
      </c>
      <c r="S90" s="18">
        <v>380.71</v>
      </c>
      <c r="T90" s="18">
        <v>358.15</v>
      </c>
      <c r="U90" s="16">
        <f t="shared" si="17"/>
        <v>3.705608230868239</v>
      </c>
      <c r="W90" s="17" t="s">
        <v>111</v>
      </c>
      <c r="X90" s="12">
        <f t="shared" si="19"/>
        <v>-328.75000000000006</v>
      </c>
      <c r="Y90" s="12">
        <f t="shared" si="19"/>
        <v>-300.77999999999997</v>
      </c>
      <c r="Z90" s="12">
        <f t="shared" si="19"/>
        <v>-290.58000000000004</v>
      </c>
      <c r="AA90" s="12">
        <f t="shared" si="19"/>
        <v>-293.66999999999996</v>
      </c>
      <c r="AB90" s="12">
        <f t="shared" si="19"/>
        <v>-318.64999999999998</v>
      </c>
      <c r="AC90" s="12">
        <f t="shared" si="19"/>
        <v>-312.92</v>
      </c>
      <c r="AD90" s="12">
        <f t="shared" si="19"/>
        <v>-317.27999999999997</v>
      </c>
      <c r="AE90" s="13">
        <f t="shared" si="18"/>
        <v>-287.05999999999995</v>
      </c>
    </row>
    <row r="91" spans="1:31">
      <c r="A91" s="14" t="s">
        <v>112</v>
      </c>
      <c r="B91" s="15">
        <v>13.8</v>
      </c>
      <c r="C91" s="15">
        <v>14.74</v>
      </c>
      <c r="D91" s="15">
        <v>14.93</v>
      </c>
      <c r="E91" s="15">
        <v>16.39</v>
      </c>
      <c r="F91" s="15">
        <v>18.100000000000001</v>
      </c>
      <c r="G91" s="15">
        <v>20.100000000000001</v>
      </c>
      <c r="H91" s="15">
        <v>17.329999999999998</v>
      </c>
      <c r="I91" s="15">
        <v>19.04</v>
      </c>
      <c r="J91" s="16">
        <v>0.21082959896976963</v>
      </c>
      <c r="L91" s="17" t="s">
        <v>113</v>
      </c>
      <c r="M91" s="18">
        <v>12.32</v>
      </c>
      <c r="N91" s="18">
        <v>12.45</v>
      </c>
      <c r="O91" s="18">
        <v>13</v>
      </c>
      <c r="P91" s="18">
        <v>13.440000000000001</v>
      </c>
      <c r="Q91" s="18">
        <v>13.33</v>
      </c>
      <c r="R91" s="18">
        <v>14.11</v>
      </c>
      <c r="S91" s="18">
        <v>12.77</v>
      </c>
      <c r="T91" s="18">
        <v>16.04</v>
      </c>
      <c r="U91" s="16">
        <f t="shared" si="17"/>
        <v>0.16595827453057813</v>
      </c>
      <c r="W91" s="17" t="s">
        <v>113</v>
      </c>
      <c r="X91" s="12">
        <f t="shared" si="19"/>
        <v>1.4800000000000004</v>
      </c>
      <c r="Y91" s="12">
        <f t="shared" si="19"/>
        <v>2.2900000000000009</v>
      </c>
      <c r="Z91" s="12">
        <f t="shared" si="19"/>
        <v>1.9299999999999997</v>
      </c>
      <c r="AA91" s="12">
        <f t="shared" si="19"/>
        <v>2.9499999999999993</v>
      </c>
      <c r="AB91" s="12">
        <f t="shared" si="19"/>
        <v>4.7700000000000014</v>
      </c>
      <c r="AC91" s="12">
        <f t="shared" si="19"/>
        <v>5.990000000000002</v>
      </c>
      <c r="AD91" s="12">
        <f t="shared" si="19"/>
        <v>4.5599999999999987</v>
      </c>
      <c r="AE91" s="13">
        <f t="shared" si="18"/>
        <v>3</v>
      </c>
    </row>
    <row r="92" spans="1:31">
      <c r="A92" s="14" t="s">
        <v>114</v>
      </c>
      <c r="B92" s="15">
        <v>0.46</v>
      </c>
      <c r="C92" s="15">
        <v>0.56999999999999995</v>
      </c>
      <c r="D92" s="15">
        <v>0.69</v>
      </c>
      <c r="E92" s="15">
        <v>1.1100000000000001</v>
      </c>
      <c r="F92" s="15">
        <v>0.99</v>
      </c>
      <c r="G92" s="15">
        <v>0.88</v>
      </c>
      <c r="H92" s="15">
        <v>0.62</v>
      </c>
      <c r="I92" s="15">
        <v>0.69</v>
      </c>
      <c r="J92" s="16">
        <v>7.640358366026315E-3</v>
      </c>
      <c r="L92" s="17" t="s">
        <v>114</v>
      </c>
      <c r="M92" s="18">
        <v>14.92</v>
      </c>
      <c r="N92" s="18">
        <v>9.2799999999999994</v>
      </c>
      <c r="O92" s="18">
        <v>7.34</v>
      </c>
      <c r="P92" s="18">
        <v>8.879999999999999</v>
      </c>
      <c r="Q92" s="18">
        <v>10.32</v>
      </c>
      <c r="R92" s="18">
        <v>13.11</v>
      </c>
      <c r="S92" s="18">
        <v>13.5</v>
      </c>
      <c r="T92" s="18">
        <v>16.28</v>
      </c>
      <c r="U92" s="16">
        <f t="shared" si="17"/>
        <v>0.16844144073303069</v>
      </c>
      <c r="W92" s="17" t="s">
        <v>114</v>
      </c>
      <c r="X92" s="12">
        <f t="shared" si="19"/>
        <v>-14.459999999999999</v>
      </c>
      <c r="Y92" s="12">
        <f t="shared" si="19"/>
        <v>-8.7099999999999991</v>
      </c>
      <c r="Z92" s="12">
        <f t="shared" si="19"/>
        <v>-6.65</v>
      </c>
      <c r="AA92" s="12">
        <f t="shared" si="19"/>
        <v>-7.7699999999999987</v>
      </c>
      <c r="AB92" s="12">
        <f t="shared" si="19"/>
        <v>-9.33</v>
      </c>
      <c r="AC92" s="12">
        <f t="shared" si="19"/>
        <v>-12.229999999999999</v>
      </c>
      <c r="AD92" s="12">
        <f t="shared" si="19"/>
        <v>-12.88</v>
      </c>
      <c r="AE92" s="13">
        <f t="shared" si="18"/>
        <v>-15.590000000000002</v>
      </c>
    </row>
    <row r="93" spans="1:31">
      <c r="A93" s="14" t="s">
        <v>115</v>
      </c>
      <c r="B93" s="15">
        <v>3.87</v>
      </c>
      <c r="C93" s="15">
        <v>3.54</v>
      </c>
      <c r="D93" s="15">
        <v>3.54</v>
      </c>
      <c r="E93" s="15">
        <v>3.57</v>
      </c>
      <c r="F93" s="15">
        <v>3.81</v>
      </c>
      <c r="G93" s="15">
        <v>3.87</v>
      </c>
      <c r="H93" s="15">
        <v>3.63</v>
      </c>
      <c r="I93" s="15">
        <v>4.3499999999999996</v>
      </c>
      <c r="J93" s="16">
        <v>4.8167476655383297E-2</v>
      </c>
      <c r="L93" s="17" t="s">
        <v>115</v>
      </c>
      <c r="M93" s="18">
        <v>4.7</v>
      </c>
      <c r="N93" s="18">
        <v>4.33</v>
      </c>
      <c r="O93" s="18">
        <v>4.1900000000000004</v>
      </c>
      <c r="P93" s="18">
        <v>5.24</v>
      </c>
      <c r="Q93" s="18">
        <v>6.26</v>
      </c>
      <c r="R93" s="18">
        <v>6.5200000000000005</v>
      </c>
      <c r="S93" s="18">
        <v>6.16</v>
      </c>
      <c r="T93" s="18">
        <v>7.96</v>
      </c>
      <c r="U93" s="16">
        <f t="shared" si="17"/>
        <v>8.2358345714675929E-2</v>
      </c>
      <c r="W93" s="17" t="s">
        <v>115</v>
      </c>
      <c r="X93" s="12">
        <f t="shared" si="19"/>
        <v>-0.83000000000000007</v>
      </c>
      <c r="Y93" s="12">
        <f t="shared" si="19"/>
        <v>-0.79</v>
      </c>
      <c r="Z93" s="12">
        <f t="shared" si="19"/>
        <v>-0.65000000000000036</v>
      </c>
      <c r="AA93" s="12">
        <f t="shared" si="19"/>
        <v>-1.6700000000000004</v>
      </c>
      <c r="AB93" s="12">
        <f t="shared" si="19"/>
        <v>-2.4499999999999997</v>
      </c>
      <c r="AC93" s="12">
        <f t="shared" si="19"/>
        <v>-2.6500000000000004</v>
      </c>
      <c r="AD93" s="12">
        <f t="shared" si="19"/>
        <v>-2.5300000000000002</v>
      </c>
      <c r="AE93" s="13">
        <f t="shared" si="18"/>
        <v>-3.6100000000000003</v>
      </c>
    </row>
    <row r="94" spans="1:31">
      <c r="A94" s="14" t="s">
        <v>116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6">
        <v>0</v>
      </c>
      <c r="L94" s="17" t="s">
        <v>116</v>
      </c>
      <c r="M94" s="18">
        <v>0.03</v>
      </c>
      <c r="N94" s="18">
        <v>0.03</v>
      </c>
      <c r="O94" s="18">
        <v>0.03</v>
      </c>
      <c r="P94" s="18">
        <v>6.9999999999999993E-2</v>
      </c>
      <c r="Q94" s="18">
        <v>6.9999999999999993E-2</v>
      </c>
      <c r="R94" s="18">
        <v>0.08</v>
      </c>
      <c r="S94" s="18">
        <v>0.05</v>
      </c>
      <c r="T94" s="18">
        <v>0.1</v>
      </c>
      <c r="U94" s="16">
        <f t="shared" si="17"/>
        <v>1.0346525843552253E-3</v>
      </c>
      <c r="W94" s="17" t="s">
        <v>116</v>
      </c>
      <c r="X94" s="12">
        <f t="shared" si="19"/>
        <v>-0.03</v>
      </c>
      <c r="Y94" s="12">
        <f t="shared" si="19"/>
        <v>-0.03</v>
      </c>
      <c r="Z94" s="12">
        <f t="shared" si="19"/>
        <v>-0.03</v>
      </c>
      <c r="AA94" s="12">
        <f t="shared" si="19"/>
        <v>-6.9999999999999993E-2</v>
      </c>
      <c r="AB94" s="12">
        <f t="shared" si="19"/>
        <v>-6.9999999999999993E-2</v>
      </c>
      <c r="AC94" s="12">
        <f t="shared" si="19"/>
        <v>-0.08</v>
      </c>
      <c r="AD94" s="12">
        <f t="shared" si="19"/>
        <v>-0.05</v>
      </c>
      <c r="AE94" s="13">
        <f t="shared" si="18"/>
        <v>-0.1</v>
      </c>
    </row>
    <row r="95" spans="1:31">
      <c r="A95" s="17" t="s">
        <v>117</v>
      </c>
      <c r="B95" s="15">
        <v>141.58000000000001</v>
      </c>
      <c r="C95" s="15">
        <v>127.63</v>
      </c>
      <c r="D95" s="15">
        <v>120.92</v>
      </c>
      <c r="E95" s="15">
        <v>118.81</v>
      </c>
      <c r="F95" s="15">
        <v>119.19</v>
      </c>
      <c r="G95" s="15">
        <v>110.67</v>
      </c>
      <c r="H95" s="15">
        <v>96.65</v>
      </c>
      <c r="I95" s="15">
        <v>108.91</v>
      </c>
      <c r="J95" s="16">
        <v>1.2059585936868493</v>
      </c>
      <c r="L95" s="17" t="s">
        <v>118</v>
      </c>
      <c r="M95" s="18">
        <v>138.38999999999999</v>
      </c>
      <c r="N95" s="18">
        <v>136.85</v>
      </c>
      <c r="O95" s="18">
        <v>137.52000000000001</v>
      </c>
      <c r="P95" s="18">
        <v>144.72</v>
      </c>
      <c r="Q95" s="18">
        <v>163.78</v>
      </c>
      <c r="R95" s="18">
        <v>163.41</v>
      </c>
      <c r="S95" s="18">
        <v>155.44</v>
      </c>
      <c r="T95" s="18">
        <v>177.02</v>
      </c>
      <c r="U95" s="16">
        <f t="shared" si="17"/>
        <v>1.8315420048256197</v>
      </c>
      <c r="W95" s="17" t="s">
        <v>118</v>
      </c>
      <c r="X95" s="12">
        <f t="shared" si="19"/>
        <v>3.1900000000000261</v>
      </c>
      <c r="Y95" s="12">
        <f t="shared" si="19"/>
        <v>-9.2199999999999989</v>
      </c>
      <c r="Z95" s="12">
        <f t="shared" si="19"/>
        <v>-16.600000000000009</v>
      </c>
      <c r="AA95" s="12">
        <f t="shared" si="19"/>
        <v>-25.909999999999997</v>
      </c>
      <c r="AB95" s="12">
        <f t="shared" si="19"/>
        <v>-44.59</v>
      </c>
      <c r="AC95" s="12">
        <f t="shared" si="19"/>
        <v>-52.739999999999995</v>
      </c>
      <c r="AD95" s="12">
        <f t="shared" si="19"/>
        <v>-58.789999999999992</v>
      </c>
      <c r="AE95" s="13">
        <f t="shared" si="18"/>
        <v>-68.110000000000014</v>
      </c>
    </row>
    <row r="96" spans="1:31">
      <c r="A96" s="17" t="s">
        <v>119</v>
      </c>
      <c r="B96" s="15">
        <v>0.72</v>
      </c>
      <c r="C96" s="15">
        <v>0.71</v>
      </c>
      <c r="D96" s="15">
        <v>0.71</v>
      </c>
      <c r="E96" s="15">
        <v>0.6</v>
      </c>
      <c r="F96" s="15">
        <v>0.6</v>
      </c>
      <c r="G96" s="15">
        <v>1.01</v>
      </c>
      <c r="H96" s="15">
        <v>0.45</v>
      </c>
      <c r="I96" s="15">
        <v>0.26</v>
      </c>
      <c r="J96" s="16">
        <v>2.8789756161838294E-3</v>
      </c>
      <c r="L96" s="17" t="s">
        <v>120</v>
      </c>
      <c r="M96" s="18">
        <v>15.84</v>
      </c>
      <c r="N96" s="18">
        <v>15.629999999999999</v>
      </c>
      <c r="O96" s="18">
        <v>14.48</v>
      </c>
      <c r="P96" s="18">
        <v>15.05</v>
      </c>
      <c r="Q96" s="18">
        <v>16.09</v>
      </c>
      <c r="R96" s="18">
        <v>15.77</v>
      </c>
      <c r="S96" s="18">
        <v>17.350000000000001</v>
      </c>
      <c r="T96" s="18">
        <v>15.940000000000001</v>
      </c>
      <c r="U96" s="16">
        <f t="shared" si="17"/>
        <v>0.1649236219462229</v>
      </c>
      <c r="W96" s="17" t="s">
        <v>120</v>
      </c>
      <c r="X96" s="12">
        <f t="shared" si="19"/>
        <v>-15.12</v>
      </c>
      <c r="Y96" s="12">
        <f t="shared" si="19"/>
        <v>-14.919999999999998</v>
      </c>
      <c r="Z96" s="12">
        <f t="shared" si="19"/>
        <v>-13.77</v>
      </c>
      <c r="AA96" s="12">
        <f t="shared" si="19"/>
        <v>-14.450000000000001</v>
      </c>
      <c r="AB96" s="12">
        <f t="shared" si="19"/>
        <v>-15.49</v>
      </c>
      <c r="AC96" s="12">
        <f t="shared" si="19"/>
        <v>-14.76</v>
      </c>
      <c r="AD96" s="12">
        <f t="shared" si="19"/>
        <v>-16.900000000000002</v>
      </c>
      <c r="AE96" s="13">
        <f t="shared" si="18"/>
        <v>-15.680000000000001</v>
      </c>
    </row>
    <row r="97" spans="1:31">
      <c r="A97" s="17" t="s">
        <v>121</v>
      </c>
      <c r="B97" s="15">
        <v>1.1200000000000001</v>
      </c>
      <c r="C97" s="15">
        <v>0.51</v>
      </c>
      <c r="D97" s="15">
        <v>0.73</v>
      </c>
      <c r="E97" s="15">
        <v>1.24</v>
      </c>
      <c r="F97" s="15">
        <v>1.56</v>
      </c>
      <c r="G97" s="15">
        <v>1.1399999999999999</v>
      </c>
      <c r="H97" s="15">
        <v>0.6</v>
      </c>
      <c r="I97" s="15">
        <v>0.98</v>
      </c>
      <c r="J97" s="16">
        <v>1.0851523476385202E-2</v>
      </c>
      <c r="L97" s="17" t="s">
        <v>122</v>
      </c>
      <c r="M97" s="18">
        <v>3.41</v>
      </c>
      <c r="N97" s="18">
        <v>3.03</v>
      </c>
      <c r="O97" s="18">
        <v>5.54</v>
      </c>
      <c r="P97" s="18">
        <v>6.8000000000000007</v>
      </c>
      <c r="Q97" s="18">
        <v>7.9499999999999993</v>
      </c>
      <c r="R97" s="18">
        <v>5.9</v>
      </c>
      <c r="S97" s="18">
        <v>3.05</v>
      </c>
      <c r="T97" s="18">
        <v>8.68</v>
      </c>
      <c r="U97" s="16">
        <f t="shared" si="17"/>
        <v>8.980784432203355E-2</v>
      </c>
      <c r="W97" s="17" t="s">
        <v>122</v>
      </c>
      <c r="X97" s="12">
        <f t="shared" si="19"/>
        <v>-2.29</v>
      </c>
      <c r="Y97" s="12">
        <f t="shared" si="19"/>
        <v>-2.5199999999999996</v>
      </c>
      <c r="Z97" s="12">
        <f t="shared" si="19"/>
        <v>-4.8100000000000005</v>
      </c>
      <c r="AA97" s="12">
        <f t="shared" si="19"/>
        <v>-5.5600000000000005</v>
      </c>
      <c r="AB97" s="12">
        <f t="shared" si="19"/>
        <v>-6.3899999999999988</v>
      </c>
      <c r="AC97" s="12">
        <f t="shared" si="19"/>
        <v>-4.7600000000000007</v>
      </c>
      <c r="AD97" s="12">
        <f t="shared" si="19"/>
        <v>-2.4499999999999997</v>
      </c>
      <c r="AE97" s="13">
        <f t="shared" si="18"/>
        <v>-7.6999999999999993</v>
      </c>
    </row>
    <row r="98" spans="1:31">
      <c r="A98" s="17" t="s">
        <v>123</v>
      </c>
      <c r="B98" s="15">
        <v>2.08</v>
      </c>
      <c r="C98" s="15">
        <v>1.72</v>
      </c>
      <c r="D98" s="15">
        <v>1.51</v>
      </c>
      <c r="E98" s="15">
        <v>1.86</v>
      </c>
      <c r="F98" s="15">
        <v>1.99</v>
      </c>
      <c r="G98" s="15">
        <v>2.19</v>
      </c>
      <c r="H98" s="15">
        <v>2.06</v>
      </c>
      <c r="I98" s="15">
        <v>2.11</v>
      </c>
      <c r="J98" s="16">
        <v>2.336399442364569E-2</v>
      </c>
      <c r="L98" s="17" t="s">
        <v>124</v>
      </c>
      <c r="M98" s="18">
        <v>1.67</v>
      </c>
      <c r="N98" s="18">
        <v>1.27</v>
      </c>
      <c r="O98" s="18">
        <v>1.18</v>
      </c>
      <c r="P98" s="18">
        <v>1.27</v>
      </c>
      <c r="Q98" s="18">
        <v>1.54</v>
      </c>
      <c r="R98" s="18">
        <v>2.0500000000000003</v>
      </c>
      <c r="S98" s="18">
        <v>2</v>
      </c>
      <c r="T98" s="18">
        <v>2.4600000000000004</v>
      </c>
      <c r="U98" s="16">
        <f t="shared" si="17"/>
        <v>2.5452453575138541E-2</v>
      </c>
      <c r="W98" s="17" t="s">
        <v>124</v>
      </c>
      <c r="X98" s="12">
        <f t="shared" si="19"/>
        <v>0.41000000000000014</v>
      </c>
      <c r="Y98" s="12">
        <f t="shared" si="19"/>
        <v>0.44999999999999996</v>
      </c>
      <c r="Z98" s="12">
        <f t="shared" si="19"/>
        <v>0.33000000000000007</v>
      </c>
      <c r="AA98" s="12">
        <f t="shared" si="19"/>
        <v>0.59000000000000008</v>
      </c>
      <c r="AB98" s="12">
        <f t="shared" si="19"/>
        <v>0.44999999999999996</v>
      </c>
      <c r="AC98" s="12">
        <f t="shared" si="19"/>
        <v>0.13999999999999968</v>
      </c>
      <c r="AD98" s="12">
        <f t="shared" si="19"/>
        <v>6.0000000000000053E-2</v>
      </c>
      <c r="AE98" s="13">
        <f t="shared" si="18"/>
        <v>-0.35000000000000053</v>
      </c>
    </row>
    <row r="99" spans="1:31">
      <c r="A99" s="14" t="s">
        <v>125</v>
      </c>
      <c r="B99" s="15">
        <v>6.67</v>
      </c>
      <c r="C99" s="15">
        <v>5.44</v>
      </c>
      <c r="D99" s="15">
        <v>4.87</v>
      </c>
      <c r="E99" s="15">
        <v>5.45</v>
      </c>
      <c r="F99" s="15">
        <v>5.64</v>
      </c>
      <c r="G99" s="15">
        <v>5.86</v>
      </c>
      <c r="H99" s="15">
        <v>5.75</v>
      </c>
      <c r="I99" s="15">
        <v>6.53</v>
      </c>
      <c r="J99" s="16">
        <v>7.2306579898770804E-2</v>
      </c>
      <c r="L99" s="17" t="s">
        <v>125</v>
      </c>
      <c r="M99" s="18">
        <v>7.67</v>
      </c>
      <c r="N99" s="18">
        <v>5.95</v>
      </c>
      <c r="O99" s="18">
        <v>5.7</v>
      </c>
      <c r="P99" s="18">
        <v>6.08</v>
      </c>
      <c r="Q99" s="18">
        <v>6.42</v>
      </c>
      <c r="R99" s="18">
        <v>6.77</v>
      </c>
      <c r="S99" s="18">
        <v>7.1099999999999994</v>
      </c>
      <c r="T99" s="18">
        <v>8.129999999999999</v>
      </c>
      <c r="U99" s="16">
        <f t="shared" si="17"/>
        <v>8.4117255108079797E-2</v>
      </c>
      <c r="W99" s="17" t="s">
        <v>125</v>
      </c>
      <c r="X99" s="12">
        <f t="shared" si="19"/>
        <v>-1</v>
      </c>
      <c r="Y99" s="12">
        <f t="shared" si="19"/>
        <v>-0.50999999999999979</v>
      </c>
      <c r="Z99" s="12">
        <f t="shared" si="19"/>
        <v>-0.83000000000000007</v>
      </c>
      <c r="AA99" s="12">
        <f t="shared" si="19"/>
        <v>-0.62999999999999989</v>
      </c>
      <c r="AB99" s="12">
        <f t="shared" si="19"/>
        <v>-0.78000000000000025</v>
      </c>
      <c r="AC99" s="12">
        <f t="shared" si="19"/>
        <v>-0.90999999999999925</v>
      </c>
      <c r="AD99" s="12">
        <f t="shared" si="19"/>
        <v>-1.3599999999999994</v>
      </c>
      <c r="AE99" s="13">
        <f t="shared" si="18"/>
        <v>-1.5999999999999988</v>
      </c>
    </row>
    <row r="100" spans="1:31">
      <c r="A100" s="17" t="s">
        <v>126</v>
      </c>
      <c r="B100" s="15">
        <v>1.25</v>
      </c>
      <c r="C100" s="15">
        <v>1.02</v>
      </c>
      <c r="D100" s="15">
        <v>0.84</v>
      </c>
      <c r="E100" s="15">
        <v>0.67</v>
      </c>
      <c r="F100" s="15">
        <v>0.53</v>
      </c>
      <c r="G100" s="15">
        <v>0.5</v>
      </c>
      <c r="H100" s="15">
        <v>0.53</v>
      </c>
      <c r="I100" s="15">
        <v>0.5</v>
      </c>
      <c r="J100" s="16">
        <v>5.536491569584287E-3</v>
      </c>
      <c r="L100" s="17" t="s">
        <v>127</v>
      </c>
      <c r="M100" s="18">
        <v>8.31</v>
      </c>
      <c r="N100" s="18">
        <v>8.3500000000000014</v>
      </c>
      <c r="O100" s="18">
        <v>8</v>
      </c>
      <c r="P100" s="18">
        <v>7.9399999999999995</v>
      </c>
      <c r="Q100" s="18">
        <v>7.6000000000000005</v>
      </c>
      <c r="R100" s="18">
        <v>6.15</v>
      </c>
      <c r="S100" s="18">
        <v>2.62</v>
      </c>
      <c r="T100" s="18">
        <v>3.2800000000000002</v>
      </c>
      <c r="U100" s="16">
        <f t="shared" si="17"/>
        <v>3.393660476685139E-2</v>
      </c>
      <c r="W100" s="17" t="s">
        <v>127</v>
      </c>
      <c r="X100" s="12">
        <f t="shared" si="19"/>
        <v>-7.0600000000000005</v>
      </c>
      <c r="Y100" s="12">
        <f t="shared" si="19"/>
        <v>-7.3300000000000018</v>
      </c>
      <c r="Z100" s="12">
        <f t="shared" si="19"/>
        <v>-7.16</v>
      </c>
      <c r="AA100" s="12">
        <f t="shared" si="19"/>
        <v>-7.27</v>
      </c>
      <c r="AB100" s="12">
        <f t="shared" si="19"/>
        <v>-7.07</v>
      </c>
      <c r="AC100" s="12">
        <f t="shared" si="19"/>
        <v>-5.65</v>
      </c>
      <c r="AD100" s="12">
        <f t="shared" si="19"/>
        <v>-2.09</v>
      </c>
      <c r="AE100" s="13">
        <f t="shared" si="18"/>
        <v>-2.7800000000000002</v>
      </c>
    </row>
    <row r="101" spans="1:31">
      <c r="A101" s="14" t="s">
        <v>128</v>
      </c>
      <c r="B101" s="15">
        <v>2.9</v>
      </c>
      <c r="C101" s="15">
        <v>2.57</v>
      </c>
      <c r="D101" s="15">
        <v>4.45</v>
      </c>
      <c r="E101" s="15">
        <v>4.84</v>
      </c>
      <c r="F101" s="15">
        <v>4.17</v>
      </c>
      <c r="G101" s="15">
        <v>4.07</v>
      </c>
      <c r="H101" s="15">
        <v>4.04</v>
      </c>
      <c r="I101" s="15">
        <v>5.27</v>
      </c>
      <c r="J101" s="16">
        <v>5.8354621143418384E-2</v>
      </c>
      <c r="L101" s="17" t="s">
        <v>128</v>
      </c>
      <c r="M101" s="18">
        <v>2</v>
      </c>
      <c r="N101" s="18">
        <v>2.76</v>
      </c>
      <c r="O101" s="18">
        <v>2.6100000000000003</v>
      </c>
      <c r="P101" s="18">
        <v>3.1399999999999997</v>
      </c>
      <c r="Q101" s="18">
        <v>2.3200000000000003</v>
      </c>
      <c r="R101" s="18">
        <v>2.3899999999999997</v>
      </c>
      <c r="S101" s="18">
        <v>2.5599999999999996</v>
      </c>
      <c r="T101" s="18">
        <v>2.92</v>
      </c>
      <c r="U101" s="16">
        <f t="shared" si="17"/>
        <v>3.0211855463172572E-2</v>
      </c>
      <c r="W101" s="17" t="s">
        <v>128</v>
      </c>
      <c r="X101" s="12">
        <f t="shared" si="19"/>
        <v>0.89999999999999991</v>
      </c>
      <c r="Y101" s="12">
        <f t="shared" si="19"/>
        <v>-0.18999999999999995</v>
      </c>
      <c r="Z101" s="12">
        <f t="shared" si="19"/>
        <v>1.8399999999999999</v>
      </c>
      <c r="AA101" s="12">
        <f t="shared" si="19"/>
        <v>1.7000000000000002</v>
      </c>
      <c r="AB101" s="12">
        <f t="shared" si="19"/>
        <v>1.8499999999999996</v>
      </c>
      <c r="AC101" s="12">
        <f t="shared" si="19"/>
        <v>1.6800000000000006</v>
      </c>
      <c r="AD101" s="12">
        <f t="shared" si="19"/>
        <v>1.4800000000000004</v>
      </c>
      <c r="AE101" s="13">
        <f t="shared" si="18"/>
        <v>2.3499999999999996</v>
      </c>
    </row>
    <row r="102" spans="1:31">
      <c r="A102" s="14" t="s">
        <v>129</v>
      </c>
      <c r="B102" s="15">
        <v>0</v>
      </c>
      <c r="C102" s="15">
        <v>0</v>
      </c>
      <c r="D102" s="15">
        <v>0.01</v>
      </c>
      <c r="E102" s="15">
        <v>0.01</v>
      </c>
      <c r="F102" s="15">
        <v>0</v>
      </c>
      <c r="G102" s="15">
        <v>0</v>
      </c>
      <c r="H102" s="15">
        <v>0</v>
      </c>
      <c r="I102" s="15">
        <v>0.01</v>
      </c>
      <c r="J102" s="16">
        <v>1.1072983139168574E-4</v>
      </c>
      <c r="L102" s="17" t="s">
        <v>129</v>
      </c>
      <c r="M102" s="18">
        <v>0</v>
      </c>
      <c r="N102" s="18">
        <v>0</v>
      </c>
      <c r="O102" s="18">
        <v>5.7700000000000005</v>
      </c>
      <c r="P102" s="18">
        <v>5.1400000000000006</v>
      </c>
      <c r="Q102" s="18">
        <v>6.99</v>
      </c>
      <c r="R102" s="18">
        <v>11.809999999999999</v>
      </c>
      <c r="S102" s="18">
        <v>8.9499999999999993</v>
      </c>
      <c r="T102" s="18">
        <v>10.16</v>
      </c>
      <c r="U102" s="16">
        <f t="shared" si="17"/>
        <v>0.10512070257049089</v>
      </c>
      <c r="W102" s="17" t="s">
        <v>129</v>
      </c>
      <c r="X102" s="12">
        <f t="shared" si="19"/>
        <v>0</v>
      </c>
      <c r="Y102" s="12">
        <f t="shared" si="19"/>
        <v>0</v>
      </c>
      <c r="Z102" s="12">
        <f t="shared" si="19"/>
        <v>-5.7600000000000007</v>
      </c>
      <c r="AA102" s="12">
        <f t="shared" si="19"/>
        <v>-5.1300000000000008</v>
      </c>
      <c r="AB102" s="12">
        <f t="shared" si="19"/>
        <v>-6.99</v>
      </c>
      <c r="AC102" s="12">
        <f t="shared" si="19"/>
        <v>-11.809999999999999</v>
      </c>
      <c r="AD102" s="12">
        <f t="shared" si="19"/>
        <v>-8.9499999999999993</v>
      </c>
      <c r="AE102" s="13">
        <f t="shared" si="18"/>
        <v>-10.15</v>
      </c>
    </row>
    <row r="103" spans="1:31">
      <c r="A103" s="14" t="s">
        <v>130</v>
      </c>
      <c r="B103" s="15">
        <v>16.760000000000002</v>
      </c>
      <c r="C103" s="15">
        <v>12.39</v>
      </c>
      <c r="D103" s="15">
        <v>12.72</v>
      </c>
      <c r="E103" s="15">
        <v>13.66</v>
      </c>
      <c r="F103" s="15">
        <v>14.39</v>
      </c>
      <c r="G103" s="15">
        <v>13.63</v>
      </c>
      <c r="H103" s="15">
        <v>13.07</v>
      </c>
      <c r="I103" s="15">
        <v>14.5</v>
      </c>
      <c r="J103" s="16">
        <v>0.16055825551794434</v>
      </c>
      <c r="L103" s="17" t="s">
        <v>130</v>
      </c>
      <c r="M103" s="18">
        <v>13.59</v>
      </c>
      <c r="N103" s="18">
        <v>11.16</v>
      </c>
      <c r="O103" s="18">
        <v>12.06</v>
      </c>
      <c r="P103" s="18">
        <v>12.75</v>
      </c>
      <c r="Q103" s="18">
        <v>13.59</v>
      </c>
      <c r="R103" s="18">
        <v>12.72</v>
      </c>
      <c r="S103" s="18">
        <v>13.899999999999999</v>
      </c>
      <c r="T103" s="18">
        <v>15.899999999999999</v>
      </c>
      <c r="U103" s="16">
        <f t="shared" si="17"/>
        <v>0.16450976091248079</v>
      </c>
      <c r="W103" s="17" t="s">
        <v>130</v>
      </c>
      <c r="X103" s="12">
        <f t="shared" si="19"/>
        <v>3.1700000000000017</v>
      </c>
      <c r="Y103" s="12">
        <f t="shared" si="19"/>
        <v>1.2300000000000004</v>
      </c>
      <c r="Z103" s="12">
        <f t="shared" si="19"/>
        <v>0.66000000000000014</v>
      </c>
      <c r="AA103" s="12">
        <f t="shared" si="19"/>
        <v>0.91000000000000014</v>
      </c>
      <c r="AB103" s="12">
        <f t="shared" si="19"/>
        <v>0.80000000000000071</v>
      </c>
      <c r="AC103" s="12">
        <f t="shared" si="19"/>
        <v>0.91000000000000014</v>
      </c>
      <c r="AD103" s="12">
        <f t="shared" si="19"/>
        <v>-0.82999999999999829</v>
      </c>
      <c r="AE103" s="13">
        <f t="shared" si="18"/>
        <v>-1.3999999999999986</v>
      </c>
    </row>
    <row r="104" spans="1:31">
      <c r="A104" s="14" t="s">
        <v>131</v>
      </c>
      <c r="B104" s="15">
        <v>7.42</v>
      </c>
      <c r="C104" s="15">
        <v>7.09</v>
      </c>
      <c r="D104" s="15">
        <v>6.96</v>
      </c>
      <c r="E104" s="15">
        <v>6</v>
      </c>
      <c r="F104" s="15">
        <v>6.51</v>
      </c>
      <c r="G104" s="15">
        <v>6.56</v>
      </c>
      <c r="H104" s="15">
        <v>6.57</v>
      </c>
      <c r="I104" s="15">
        <v>7.23</v>
      </c>
      <c r="J104" s="16">
        <v>8.0057668096188805E-2</v>
      </c>
      <c r="L104" s="17" t="s">
        <v>131</v>
      </c>
      <c r="M104" s="18">
        <v>8.33</v>
      </c>
      <c r="N104" s="18">
        <v>7.2100000000000009</v>
      </c>
      <c r="O104" s="18">
        <v>6.84</v>
      </c>
      <c r="P104" s="18">
        <v>6.59</v>
      </c>
      <c r="Q104" s="18">
        <v>7.0500000000000007</v>
      </c>
      <c r="R104" s="18">
        <v>7.02</v>
      </c>
      <c r="S104" s="18">
        <v>7.42</v>
      </c>
      <c r="T104" s="18">
        <v>7.59</v>
      </c>
      <c r="U104" s="16">
        <f t="shared" si="17"/>
        <v>7.8530131152561591E-2</v>
      </c>
      <c r="W104" s="17" t="s">
        <v>131</v>
      </c>
      <c r="X104" s="12">
        <f t="shared" si="19"/>
        <v>-0.91000000000000014</v>
      </c>
      <c r="Y104" s="12">
        <f t="shared" si="19"/>
        <v>-0.12000000000000099</v>
      </c>
      <c r="Z104" s="12">
        <f t="shared" si="19"/>
        <v>0.12000000000000011</v>
      </c>
      <c r="AA104" s="12">
        <f t="shared" si="19"/>
        <v>-0.58999999999999986</v>
      </c>
      <c r="AB104" s="12">
        <f t="shared" si="19"/>
        <v>-0.54000000000000092</v>
      </c>
      <c r="AC104" s="12">
        <f t="shared" si="19"/>
        <v>-0.45999999999999996</v>
      </c>
      <c r="AD104" s="12">
        <f t="shared" si="19"/>
        <v>-0.84999999999999964</v>
      </c>
      <c r="AE104" s="13">
        <f t="shared" si="18"/>
        <v>-0.35999999999999943</v>
      </c>
    </row>
    <row r="105" spans="1:31">
      <c r="A105" s="14" t="s">
        <v>132</v>
      </c>
      <c r="B105" s="15">
        <v>0.67</v>
      </c>
      <c r="C105" s="15">
        <v>0.6</v>
      </c>
      <c r="D105" s="15">
        <v>0.28000000000000003</v>
      </c>
      <c r="E105" s="15">
        <v>0.66</v>
      </c>
      <c r="F105" s="15">
        <v>0.56000000000000005</v>
      </c>
      <c r="G105" s="15">
        <v>1.02</v>
      </c>
      <c r="H105" s="15">
        <v>1.8</v>
      </c>
      <c r="I105" s="15">
        <v>2.1800000000000002</v>
      </c>
      <c r="J105" s="16">
        <v>2.4139103243387493E-2</v>
      </c>
      <c r="L105" s="17" t="s">
        <v>132</v>
      </c>
      <c r="M105" s="18">
        <v>5.56</v>
      </c>
      <c r="N105" s="18">
        <v>5.68</v>
      </c>
      <c r="O105" s="18">
        <v>4.25</v>
      </c>
      <c r="P105" s="18">
        <v>4.87</v>
      </c>
      <c r="Q105" s="18">
        <v>7.21</v>
      </c>
      <c r="R105" s="18">
        <v>8.24</v>
      </c>
      <c r="S105" s="18">
        <v>8.34</v>
      </c>
      <c r="T105" s="18">
        <v>13.66</v>
      </c>
      <c r="U105" s="16">
        <f t="shared" si="17"/>
        <v>0.14133354302292375</v>
      </c>
      <c r="W105" s="17" t="s">
        <v>132</v>
      </c>
      <c r="X105" s="12">
        <f t="shared" si="19"/>
        <v>-4.8899999999999997</v>
      </c>
      <c r="Y105" s="12">
        <f t="shared" si="19"/>
        <v>-5.08</v>
      </c>
      <c r="Z105" s="12">
        <f t="shared" si="19"/>
        <v>-3.9699999999999998</v>
      </c>
      <c r="AA105" s="12">
        <f t="shared" si="19"/>
        <v>-4.21</v>
      </c>
      <c r="AB105" s="12">
        <f t="shared" si="19"/>
        <v>-6.65</v>
      </c>
      <c r="AC105" s="12">
        <f t="shared" si="19"/>
        <v>-7.2200000000000006</v>
      </c>
      <c r="AD105" s="12">
        <f t="shared" si="19"/>
        <v>-6.54</v>
      </c>
      <c r="AE105" s="13">
        <f t="shared" si="18"/>
        <v>-11.48</v>
      </c>
    </row>
    <row r="106" spans="1:31">
      <c r="A106" s="14" t="s">
        <v>133</v>
      </c>
      <c r="B106" s="15">
        <v>5.22</v>
      </c>
      <c r="C106" s="15">
        <v>4.67</v>
      </c>
      <c r="D106" s="15">
        <v>5.19</v>
      </c>
      <c r="E106" s="15">
        <v>5.73</v>
      </c>
      <c r="F106" s="15">
        <v>5.45</v>
      </c>
      <c r="G106" s="15">
        <v>5.39</v>
      </c>
      <c r="H106" s="15">
        <v>4.2</v>
      </c>
      <c r="I106" s="15">
        <v>5.16</v>
      </c>
      <c r="J106" s="16">
        <v>5.7136592998109845E-2</v>
      </c>
      <c r="L106" s="17" t="s">
        <v>133</v>
      </c>
      <c r="M106" s="18">
        <v>3.64</v>
      </c>
      <c r="N106" s="18">
        <v>3.6100000000000003</v>
      </c>
      <c r="O106" s="18">
        <v>3.78</v>
      </c>
      <c r="P106" s="18">
        <v>4.12</v>
      </c>
      <c r="Q106" s="18">
        <v>5.1099999999999994</v>
      </c>
      <c r="R106" s="18">
        <v>4.5200000000000005</v>
      </c>
      <c r="S106" s="18">
        <v>4.1100000000000003</v>
      </c>
      <c r="T106" s="18">
        <v>5.64</v>
      </c>
      <c r="U106" s="16">
        <f t="shared" si="17"/>
        <v>5.8354405757634696E-2</v>
      </c>
      <c r="W106" s="17" t="s">
        <v>133</v>
      </c>
      <c r="X106" s="12">
        <f t="shared" si="19"/>
        <v>1.5799999999999996</v>
      </c>
      <c r="Y106" s="12">
        <f t="shared" si="19"/>
        <v>1.0599999999999996</v>
      </c>
      <c r="Z106" s="12">
        <f t="shared" si="19"/>
        <v>1.4100000000000006</v>
      </c>
      <c r="AA106" s="12">
        <f t="shared" si="19"/>
        <v>1.6100000000000003</v>
      </c>
      <c r="AB106" s="12">
        <f t="shared" si="19"/>
        <v>0.34000000000000075</v>
      </c>
      <c r="AC106" s="12">
        <f t="shared" si="19"/>
        <v>0.86999999999999922</v>
      </c>
      <c r="AD106" s="12">
        <f t="shared" si="19"/>
        <v>8.9999999999999858E-2</v>
      </c>
      <c r="AE106" s="13">
        <f t="shared" si="18"/>
        <v>-0.47999999999999954</v>
      </c>
    </row>
    <row r="107" spans="1:31">
      <c r="A107" s="14" t="s">
        <v>134</v>
      </c>
      <c r="B107" s="15">
        <v>0.11</v>
      </c>
      <c r="C107" s="15">
        <v>0.09</v>
      </c>
      <c r="D107" s="15">
        <v>0.03</v>
      </c>
      <c r="E107" s="15">
        <v>0.05</v>
      </c>
      <c r="F107" s="15">
        <v>0.05</v>
      </c>
      <c r="G107" s="15">
        <v>7.0000000000000007E-2</v>
      </c>
      <c r="H107" s="15">
        <v>7.0000000000000007E-2</v>
      </c>
      <c r="I107" s="15">
        <v>7.0000000000000007E-2</v>
      </c>
      <c r="J107" s="16">
        <v>7.7510881974180031E-4</v>
      </c>
      <c r="L107" s="17" t="s">
        <v>134</v>
      </c>
      <c r="M107" s="18">
        <v>0.56000000000000005</v>
      </c>
      <c r="N107" s="18">
        <v>1.1600000000000001</v>
      </c>
      <c r="O107" s="18">
        <v>0.4</v>
      </c>
      <c r="P107" s="18">
        <v>0.43999999999999995</v>
      </c>
      <c r="Q107" s="18">
        <v>0.87999999999999989</v>
      </c>
      <c r="R107" s="18">
        <v>0.63</v>
      </c>
      <c r="S107" s="18">
        <v>0.78</v>
      </c>
      <c r="T107" s="18">
        <v>0.73</v>
      </c>
      <c r="U107" s="16">
        <f t="shared" si="17"/>
        <v>7.5529638657931431E-3</v>
      </c>
      <c r="W107" s="17" t="s">
        <v>134</v>
      </c>
      <c r="X107" s="12">
        <f t="shared" si="19"/>
        <v>-0.45000000000000007</v>
      </c>
      <c r="Y107" s="12">
        <f t="shared" si="19"/>
        <v>-1.07</v>
      </c>
      <c r="Z107" s="12">
        <f t="shared" si="19"/>
        <v>-0.37</v>
      </c>
      <c r="AA107" s="12">
        <f t="shared" si="19"/>
        <v>-0.38999999999999996</v>
      </c>
      <c r="AB107" s="12">
        <f t="shared" si="19"/>
        <v>-0.82999999999999985</v>
      </c>
      <c r="AC107" s="12">
        <f t="shared" si="19"/>
        <v>-0.56000000000000005</v>
      </c>
      <c r="AD107" s="12">
        <f t="shared" si="19"/>
        <v>-0.71</v>
      </c>
      <c r="AE107" s="13">
        <f t="shared" si="18"/>
        <v>-0.65999999999999992</v>
      </c>
    </row>
    <row r="108" spans="1:31">
      <c r="A108" s="14" t="s">
        <v>135</v>
      </c>
      <c r="B108" s="15">
        <v>66.62</v>
      </c>
      <c r="C108" s="15">
        <v>64.67</v>
      </c>
      <c r="D108" s="15">
        <v>62.39</v>
      </c>
      <c r="E108" s="15">
        <v>68.930000000000007</v>
      </c>
      <c r="F108" s="15">
        <v>77.22</v>
      </c>
      <c r="G108" s="15">
        <v>75.25</v>
      </c>
      <c r="H108" s="15">
        <v>114.24</v>
      </c>
      <c r="I108" s="15">
        <v>165.42</v>
      </c>
      <c r="J108" s="16">
        <v>1.8316928708812654</v>
      </c>
      <c r="L108" s="17" t="s">
        <v>135</v>
      </c>
      <c r="M108" s="18">
        <v>25.439999999999998</v>
      </c>
      <c r="N108" s="18">
        <v>36.1</v>
      </c>
      <c r="O108" s="18">
        <v>37.159999999999997</v>
      </c>
      <c r="P108" s="18">
        <v>34.69</v>
      </c>
      <c r="Q108" s="18">
        <v>36.730000000000004</v>
      </c>
      <c r="R108" s="18">
        <v>33.349999999999994</v>
      </c>
      <c r="S108" s="18">
        <v>30.89</v>
      </c>
      <c r="T108" s="18">
        <v>33.54</v>
      </c>
      <c r="U108" s="16">
        <f t="shared" si="17"/>
        <v>0.34702247679274251</v>
      </c>
      <c r="W108" s="17" t="s">
        <v>135</v>
      </c>
      <c r="X108" s="12">
        <f t="shared" si="19"/>
        <v>41.180000000000007</v>
      </c>
      <c r="Y108" s="12">
        <f t="shared" si="19"/>
        <v>28.57</v>
      </c>
      <c r="Z108" s="12">
        <f t="shared" si="19"/>
        <v>25.230000000000004</v>
      </c>
      <c r="AA108" s="12">
        <f t="shared" si="19"/>
        <v>34.240000000000009</v>
      </c>
      <c r="AB108" s="12">
        <f t="shared" si="19"/>
        <v>40.489999999999995</v>
      </c>
      <c r="AC108" s="12">
        <f t="shared" si="19"/>
        <v>41.900000000000006</v>
      </c>
      <c r="AD108" s="12">
        <f t="shared" si="19"/>
        <v>83.35</v>
      </c>
      <c r="AE108" s="13">
        <f t="shared" si="18"/>
        <v>131.88</v>
      </c>
    </row>
    <row r="109" spans="1:31">
      <c r="A109" s="14" t="s">
        <v>136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6">
        <v>0</v>
      </c>
      <c r="L109" s="17" t="s">
        <v>136</v>
      </c>
      <c r="M109" s="18">
        <v>0.5</v>
      </c>
      <c r="N109" s="18">
        <v>0.5</v>
      </c>
      <c r="O109" s="18">
        <v>0.55000000000000004</v>
      </c>
      <c r="P109" s="18">
        <v>0.57000000000000006</v>
      </c>
      <c r="Q109" s="18">
        <v>0.71</v>
      </c>
      <c r="R109" s="18">
        <v>0.71</v>
      </c>
      <c r="S109" s="18">
        <v>0.49</v>
      </c>
      <c r="T109" s="18">
        <v>0.8</v>
      </c>
      <c r="U109" s="16">
        <f t="shared" si="17"/>
        <v>8.2772206748418023E-3</v>
      </c>
      <c r="W109" s="17" t="s">
        <v>136</v>
      </c>
      <c r="X109" s="12">
        <f t="shared" si="19"/>
        <v>-0.5</v>
      </c>
      <c r="Y109" s="12">
        <f t="shared" si="19"/>
        <v>-0.5</v>
      </c>
      <c r="Z109" s="12">
        <f t="shared" si="19"/>
        <v>-0.55000000000000004</v>
      </c>
      <c r="AA109" s="12">
        <f t="shared" si="19"/>
        <v>-0.57000000000000006</v>
      </c>
      <c r="AB109" s="12">
        <f t="shared" si="19"/>
        <v>-0.71</v>
      </c>
      <c r="AC109" s="12">
        <f t="shared" si="19"/>
        <v>-0.71</v>
      </c>
      <c r="AD109" s="12">
        <f t="shared" si="19"/>
        <v>-0.49</v>
      </c>
      <c r="AE109" s="13">
        <f t="shared" si="18"/>
        <v>-0.8</v>
      </c>
    </row>
    <row r="110" spans="1:31">
      <c r="A110" s="14" t="s">
        <v>137</v>
      </c>
      <c r="B110" s="15">
        <v>0.05</v>
      </c>
      <c r="C110" s="15">
        <v>0.04</v>
      </c>
      <c r="D110" s="15">
        <v>0.05</v>
      </c>
      <c r="E110" s="15">
        <v>0.03</v>
      </c>
      <c r="F110" s="15">
        <v>0.05</v>
      </c>
      <c r="G110" s="15">
        <v>0.02</v>
      </c>
      <c r="H110" s="15">
        <v>0.02</v>
      </c>
      <c r="I110" s="15">
        <v>0.02</v>
      </c>
      <c r="J110" s="16">
        <v>2.2145966278337147E-4</v>
      </c>
      <c r="L110" s="17" t="s">
        <v>137</v>
      </c>
      <c r="M110" s="18">
        <v>0.67</v>
      </c>
      <c r="N110" s="18">
        <v>0.7</v>
      </c>
      <c r="O110" s="18">
        <v>0.64</v>
      </c>
      <c r="P110" s="18">
        <v>0.74</v>
      </c>
      <c r="Q110" s="18">
        <v>0.85000000000000009</v>
      </c>
      <c r="R110" s="18">
        <v>0.97</v>
      </c>
      <c r="S110" s="18">
        <v>1.03</v>
      </c>
      <c r="T110" s="18">
        <v>3.9200000000000004</v>
      </c>
      <c r="U110" s="16">
        <f t="shared" si="17"/>
        <v>4.0558381306724837E-2</v>
      </c>
      <c r="W110" s="17" t="s">
        <v>137</v>
      </c>
      <c r="X110" s="12">
        <f t="shared" si="19"/>
        <v>-0.62</v>
      </c>
      <c r="Y110" s="12">
        <f t="shared" si="19"/>
        <v>-0.65999999999999992</v>
      </c>
      <c r="Z110" s="12">
        <f t="shared" si="19"/>
        <v>-0.59</v>
      </c>
      <c r="AA110" s="12">
        <f t="shared" si="19"/>
        <v>-0.71</v>
      </c>
      <c r="AB110" s="12">
        <f t="shared" si="19"/>
        <v>-0.8</v>
      </c>
      <c r="AC110" s="12">
        <f t="shared" si="19"/>
        <v>-0.95</v>
      </c>
      <c r="AD110" s="12">
        <f t="shared" si="19"/>
        <v>-1.01</v>
      </c>
      <c r="AE110" s="13">
        <f t="shared" si="18"/>
        <v>-3.9000000000000004</v>
      </c>
    </row>
    <row r="111" spans="1:31">
      <c r="A111" s="14" t="s">
        <v>138</v>
      </c>
      <c r="B111" s="15">
        <v>0.6</v>
      </c>
      <c r="C111" s="15">
        <v>0.48</v>
      </c>
      <c r="D111" s="15">
        <v>0.39</v>
      </c>
      <c r="E111" s="15">
        <v>0.45</v>
      </c>
      <c r="F111" s="15">
        <v>0.54</v>
      </c>
      <c r="G111" s="15">
        <v>0.6</v>
      </c>
      <c r="H111" s="15">
        <v>0.53</v>
      </c>
      <c r="I111" s="15">
        <v>0.59</v>
      </c>
      <c r="J111" s="16">
        <v>6.5330600521094585E-3</v>
      </c>
      <c r="L111" s="17" t="s">
        <v>138</v>
      </c>
      <c r="M111" s="18">
        <v>1.45</v>
      </c>
      <c r="N111" s="18">
        <v>1.47</v>
      </c>
      <c r="O111" s="18">
        <v>1.33</v>
      </c>
      <c r="P111" s="18">
        <v>1.51</v>
      </c>
      <c r="Q111" s="18">
        <v>1.7999999999999998</v>
      </c>
      <c r="R111" s="18">
        <v>1.92</v>
      </c>
      <c r="S111" s="18">
        <v>1.8699999999999999</v>
      </c>
      <c r="T111" s="18">
        <v>1.82</v>
      </c>
      <c r="U111" s="16">
        <f t="shared" si="17"/>
        <v>1.8830677035265097E-2</v>
      </c>
      <c r="W111" s="17" t="s">
        <v>138</v>
      </c>
      <c r="X111" s="12">
        <f t="shared" si="19"/>
        <v>-0.85</v>
      </c>
      <c r="Y111" s="12">
        <f t="shared" si="19"/>
        <v>-0.99</v>
      </c>
      <c r="Z111" s="12">
        <f t="shared" si="19"/>
        <v>-0.94000000000000006</v>
      </c>
      <c r="AA111" s="12">
        <f t="shared" si="19"/>
        <v>-1.06</v>
      </c>
      <c r="AB111" s="12">
        <f t="shared" si="19"/>
        <v>-1.2599999999999998</v>
      </c>
      <c r="AC111" s="12">
        <f t="shared" si="19"/>
        <v>-1.3199999999999998</v>
      </c>
      <c r="AD111" s="12">
        <f t="shared" si="19"/>
        <v>-1.3399999999999999</v>
      </c>
      <c r="AE111" s="13">
        <f t="shared" si="18"/>
        <v>-1.23</v>
      </c>
    </row>
    <row r="112" spans="1:31">
      <c r="A112" s="14" t="s">
        <v>139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0.01</v>
      </c>
      <c r="J112" s="16">
        <v>1.1072983139168574E-4</v>
      </c>
      <c r="L112" s="17" t="s">
        <v>140</v>
      </c>
      <c r="M112" s="18">
        <v>0.53</v>
      </c>
      <c r="N112" s="18">
        <v>0.48</v>
      </c>
      <c r="O112" s="18">
        <v>0.59</v>
      </c>
      <c r="P112" s="18">
        <v>0.63</v>
      </c>
      <c r="Q112" s="18">
        <v>0.95</v>
      </c>
      <c r="R112" s="18">
        <v>0.62</v>
      </c>
      <c r="S112" s="18">
        <v>0.52</v>
      </c>
      <c r="T112" s="18">
        <v>0.57000000000000006</v>
      </c>
      <c r="U112" s="16">
        <f t="shared" si="17"/>
        <v>5.8975197308247839E-3</v>
      </c>
      <c r="W112" s="17" t="s">
        <v>140</v>
      </c>
      <c r="X112" s="12">
        <f t="shared" si="19"/>
        <v>-0.53</v>
      </c>
      <c r="Y112" s="12">
        <f t="shared" si="19"/>
        <v>-0.48</v>
      </c>
      <c r="Z112" s="12">
        <f t="shared" si="19"/>
        <v>-0.59</v>
      </c>
      <c r="AA112" s="12">
        <f t="shared" si="19"/>
        <v>-0.63</v>
      </c>
      <c r="AB112" s="12">
        <f t="shared" si="19"/>
        <v>-0.95</v>
      </c>
      <c r="AC112" s="12">
        <f t="shared" si="19"/>
        <v>-0.62</v>
      </c>
      <c r="AD112" s="12">
        <f t="shared" si="19"/>
        <v>-0.52</v>
      </c>
      <c r="AE112" s="13">
        <f t="shared" si="18"/>
        <v>-0.56000000000000005</v>
      </c>
    </row>
    <row r="113" spans="1:31">
      <c r="A113" s="14" t="s">
        <v>141</v>
      </c>
      <c r="B113" s="15">
        <v>9.3000000000000007</v>
      </c>
      <c r="C113" s="15">
        <v>8.6999999999999993</v>
      </c>
      <c r="D113" s="15">
        <v>7.61</v>
      </c>
      <c r="E113" s="15">
        <v>7.19</v>
      </c>
      <c r="F113" s="15">
        <v>7.31</v>
      </c>
      <c r="G113" s="15">
        <v>6.79</v>
      </c>
      <c r="H113" s="15">
        <v>5.12</v>
      </c>
      <c r="I113" s="15">
        <v>5.5</v>
      </c>
      <c r="J113" s="16">
        <v>6.0901407265427157E-2</v>
      </c>
      <c r="L113" s="17" t="s">
        <v>141</v>
      </c>
      <c r="M113" s="18">
        <v>3.5700000000000003</v>
      </c>
      <c r="N113" s="18">
        <v>3.03</v>
      </c>
      <c r="O113" s="18">
        <v>3.0300000000000002</v>
      </c>
      <c r="P113" s="18">
        <v>3.27</v>
      </c>
      <c r="Q113" s="18">
        <v>3.31</v>
      </c>
      <c r="R113" s="18">
        <v>3.2</v>
      </c>
      <c r="S113" s="18">
        <v>2.41</v>
      </c>
      <c r="T113" s="18">
        <v>3.04</v>
      </c>
      <c r="U113" s="16">
        <f t="shared" si="17"/>
        <v>3.1453438564398847E-2</v>
      </c>
      <c r="W113" s="17" t="s">
        <v>141</v>
      </c>
      <c r="X113" s="12">
        <f t="shared" si="19"/>
        <v>5.73</v>
      </c>
      <c r="Y113" s="12">
        <f t="shared" si="19"/>
        <v>5.67</v>
      </c>
      <c r="Z113" s="12">
        <f t="shared" si="19"/>
        <v>4.58</v>
      </c>
      <c r="AA113" s="12">
        <f t="shared" si="19"/>
        <v>3.9200000000000004</v>
      </c>
      <c r="AB113" s="12">
        <f t="shared" si="19"/>
        <v>3.9999999999999996</v>
      </c>
      <c r="AC113" s="12">
        <f t="shared" si="19"/>
        <v>3.59</v>
      </c>
      <c r="AD113" s="12">
        <f t="shared" si="19"/>
        <v>2.71</v>
      </c>
      <c r="AE113" s="13">
        <f t="shared" si="18"/>
        <v>2.46</v>
      </c>
    </row>
    <row r="114" spans="1:31">
      <c r="A114" s="14" t="s">
        <v>142</v>
      </c>
      <c r="B114" s="15">
        <v>70.08</v>
      </c>
      <c r="C114" s="15">
        <v>68.930000000000007</v>
      </c>
      <c r="D114" s="15">
        <v>66.290000000000006</v>
      </c>
      <c r="E114" s="15">
        <v>66.22</v>
      </c>
      <c r="F114" s="15">
        <v>68.97</v>
      </c>
      <c r="G114" s="15">
        <v>69.790000000000006</v>
      </c>
      <c r="H114" s="15">
        <v>64.150000000000006</v>
      </c>
      <c r="I114" s="15">
        <v>79.41</v>
      </c>
      <c r="J114" s="16">
        <v>0.8793055910813764</v>
      </c>
      <c r="L114" s="17" t="s">
        <v>142</v>
      </c>
      <c r="M114" s="18">
        <v>99.62</v>
      </c>
      <c r="N114" s="18">
        <v>102.66</v>
      </c>
      <c r="O114" s="18">
        <v>99.15</v>
      </c>
      <c r="P114" s="18">
        <v>98.98</v>
      </c>
      <c r="Q114" s="18">
        <v>106.65</v>
      </c>
      <c r="R114" s="18">
        <v>104.62</v>
      </c>
      <c r="S114" s="18">
        <v>86.4</v>
      </c>
      <c r="T114" s="18">
        <v>109.93</v>
      </c>
      <c r="U114" s="16">
        <f t="shared" si="17"/>
        <v>1.1373935859816993</v>
      </c>
      <c r="W114" s="17" t="s">
        <v>142</v>
      </c>
      <c r="X114" s="12">
        <f t="shared" si="19"/>
        <v>-29.540000000000006</v>
      </c>
      <c r="Y114" s="12">
        <f t="shared" si="19"/>
        <v>-33.72999999999999</v>
      </c>
      <c r="Z114" s="12">
        <f t="shared" si="19"/>
        <v>-32.86</v>
      </c>
      <c r="AA114" s="12">
        <f t="shared" si="19"/>
        <v>-32.760000000000005</v>
      </c>
      <c r="AB114" s="12">
        <f t="shared" si="19"/>
        <v>-37.680000000000007</v>
      </c>
      <c r="AC114" s="12">
        <f t="shared" si="19"/>
        <v>-34.83</v>
      </c>
      <c r="AD114" s="12">
        <f t="shared" si="19"/>
        <v>-22.25</v>
      </c>
      <c r="AE114" s="13">
        <f t="shared" si="18"/>
        <v>-30.52000000000001</v>
      </c>
    </row>
    <row r="115" spans="1:31">
      <c r="A115" s="14" t="s">
        <v>143</v>
      </c>
      <c r="B115" s="15">
        <v>3.42</v>
      </c>
      <c r="C115" s="15">
        <v>2.82</v>
      </c>
      <c r="D115" s="15">
        <v>3.19</v>
      </c>
      <c r="E115" s="15">
        <v>3.58</v>
      </c>
      <c r="F115" s="15">
        <v>3.8</v>
      </c>
      <c r="G115" s="15">
        <v>3.39</v>
      </c>
      <c r="H115" s="15">
        <v>3.03</v>
      </c>
      <c r="I115" s="15">
        <v>3.57</v>
      </c>
      <c r="J115" s="16">
        <v>3.9530549806831808E-2</v>
      </c>
      <c r="L115" s="17" t="s">
        <v>143</v>
      </c>
      <c r="M115" s="18">
        <v>3.52</v>
      </c>
      <c r="N115" s="18">
        <v>2.8600000000000003</v>
      </c>
      <c r="O115" s="18">
        <v>3.51</v>
      </c>
      <c r="P115" s="18">
        <v>4.05</v>
      </c>
      <c r="Q115" s="18">
        <v>4.37</v>
      </c>
      <c r="R115" s="18">
        <v>4.12</v>
      </c>
      <c r="S115" s="18">
        <v>3.9299999999999997</v>
      </c>
      <c r="T115" s="18">
        <v>5.15</v>
      </c>
      <c r="U115" s="16">
        <f t="shared" si="17"/>
        <v>5.3284608094294104E-2</v>
      </c>
      <c r="W115" s="17" t="s">
        <v>143</v>
      </c>
      <c r="X115" s="12">
        <f t="shared" si="19"/>
        <v>-0.10000000000000009</v>
      </c>
      <c r="Y115" s="12">
        <f t="shared" si="19"/>
        <v>-4.000000000000048E-2</v>
      </c>
      <c r="Z115" s="12">
        <f t="shared" si="19"/>
        <v>-0.31999999999999984</v>
      </c>
      <c r="AA115" s="12">
        <f t="shared" si="19"/>
        <v>-0.46999999999999975</v>
      </c>
      <c r="AB115" s="12">
        <f t="shared" si="19"/>
        <v>-0.57000000000000028</v>
      </c>
      <c r="AC115" s="12">
        <f t="shared" si="19"/>
        <v>-0.73</v>
      </c>
      <c r="AD115" s="12">
        <f t="shared" si="19"/>
        <v>-0.89999999999999991</v>
      </c>
      <c r="AE115" s="13">
        <f t="shared" si="18"/>
        <v>-1.5800000000000005</v>
      </c>
    </row>
    <row r="116" spans="1:31">
      <c r="A116" s="14" t="s">
        <v>144</v>
      </c>
      <c r="B116" s="15">
        <v>0.31</v>
      </c>
      <c r="C116" s="15">
        <v>0.34</v>
      </c>
      <c r="D116" s="15">
        <v>0.44</v>
      </c>
      <c r="E116" s="15">
        <v>0.46</v>
      </c>
      <c r="F116" s="15">
        <v>0.52</v>
      </c>
      <c r="G116" s="15">
        <v>0.65</v>
      </c>
      <c r="H116" s="15">
        <v>0.53</v>
      </c>
      <c r="I116" s="15">
        <v>0.48</v>
      </c>
      <c r="J116" s="16">
        <v>5.3150319068009152E-3</v>
      </c>
      <c r="L116" s="17" t="s">
        <v>144</v>
      </c>
      <c r="M116" s="18">
        <v>0.66</v>
      </c>
      <c r="N116" s="18">
        <v>0.56000000000000005</v>
      </c>
      <c r="O116" s="18">
        <v>0.6</v>
      </c>
      <c r="P116" s="18">
        <v>0.7</v>
      </c>
      <c r="Q116" s="18">
        <v>0.86</v>
      </c>
      <c r="R116" s="18">
        <v>0.8</v>
      </c>
      <c r="S116" s="18">
        <v>0.95000000000000007</v>
      </c>
      <c r="T116" s="18">
        <v>1.04</v>
      </c>
      <c r="U116" s="16">
        <f t="shared" si="17"/>
        <v>1.0760386877294343E-2</v>
      </c>
      <c r="W116" s="17" t="s">
        <v>144</v>
      </c>
      <c r="X116" s="12">
        <f t="shared" si="19"/>
        <v>-0.35000000000000003</v>
      </c>
      <c r="Y116" s="12">
        <f t="shared" si="19"/>
        <v>-0.22000000000000003</v>
      </c>
      <c r="Z116" s="12">
        <f t="shared" si="19"/>
        <v>-0.15999999999999998</v>
      </c>
      <c r="AA116" s="12">
        <f t="shared" si="19"/>
        <v>-0.23999999999999994</v>
      </c>
      <c r="AB116" s="12">
        <f t="shared" si="19"/>
        <v>-0.33999999999999997</v>
      </c>
      <c r="AC116" s="12">
        <f t="shared" si="19"/>
        <v>-0.15000000000000002</v>
      </c>
      <c r="AD116" s="12">
        <f t="shared" si="19"/>
        <v>-0.42000000000000004</v>
      </c>
      <c r="AE116" s="13">
        <f t="shared" si="18"/>
        <v>-0.56000000000000005</v>
      </c>
    </row>
    <row r="117" spans="1:31">
      <c r="A117" s="14" t="s">
        <v>145</v>
      </c>
      <c r="B117" s="15">
        <v>0.02</v>
      </c>
      <c r="C117" s="15">
        <v>0.01</v>
      </c>
      <c r="D117" s="15">
        <v>0.01</v>
      </c>
      <c r="E117" s="15">
        <v>0.01</v>
      </c>
      <c r="F117" s="15">
        <v>0.02</v>
      </c>
      <c r="G117" s="15">
        <v>0.02</v>
      </c>
      <c r="H117" s="15">
        <v>0.03</v>
      </c>
      <c r="I117" s="15">
        <v>0.04</v>
      </c>
      <c r="J117" s="16">
        <v>4.4291932556674295E-4</v>
      </c>
      <c r="L117" s="17" t="s">
        <v>146</v>
      </c>
      <c r="M117" s="18">
        <v>0.95</v>
      </c>
      <c r="N117" s="18">
        <v>0.81</v>
      </c>
      <c r="O117" s="18">
        <v>0.97</v>
      </c>
      <c r="P117" s="18">
        <v>1.0699999999999998</v>
      </c>
      <c r="Q117" s="18">
        <v>1.17</v>
      </c>
      <c r="R117" s="18">
        <v>1.2</v>
      </c>
      <c r="S117" s="18">
        <v>1.02</v>
      </c>
      <c r="T117" s="18">
        <v>1.22</v>
      </c>
      <c r="U117" s="16">
        <f t="shared" si="17"/>
        <v>1.2622761529133747E-2</v>
      </c>
      <c r="W117" s="17" t="s">
        <v>146</v>
      </c>
      <c r="X117" s="12">
        <f t="shared" si="19"/>
        <v>-0.92999999999999994</v>
      </c>
      <c r="Y117" s="12">
        <f t="shared" si="19"/>
        <v>-0.8</v>
      </c>
      <c r="Z117" s="12">
        <f t="shared" si="19"/>
        <v>-0.96</v>
      </c>
      <c r="AA117" s="12">
        <f t="shared" si="19"/>
        <v>-1.0599999999999998</v>
      </c>
      <c r="AB117" s="12">
        <f t="shared" si="19"/>
        <v>-1.1499999999999999</v>
      </c>
      <c r="AC117" s="12">
        <f t="shared" si="19"/>
        <v>-1.18</v>
      </c>
      <c r="AD117" s="12">
        <f t="shared" si="19"/>
        <v>-0.99</v>
      </c>
      <c r="AE117" s="13">
        <f t="shared" si="18"/>
        <v>-1.18</v>
      </c>
    </row>
    <row r="118" spans="1:31">
      <c r="A118" s="14" t="s">
        <v>147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6">
        <v>0</v>
      </c>
      <c r="L118" s="17" t="s">
        <v>147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6">
        <f t="shared" si="17"/>
        <v>0</v>
      </c>
      <c r="W118" s="17" t="s">
        <v>147</v>
      </c>
      <c r="X118" s="12">
        <f t="shared" si="19"/>
        <v>0</v>
      </c>
      <c r="Y118" s="12">
        <f t="shared" si="19"/>
        <v>0</v>
      </c>
      <c r="Z118" s="12">
        <f t="shared" si="19"/>
        <v>0</v>
      </c>
      <c r="AA118" s="12">
        <f t="shared" ref="AA118:AE174" si="20">E118-P118</f>
        <v>0</v>
      </c>
      <c r="AB118" s="12">
        <f t="shared" si="20"/>
        <v>0</v>
      </c>
      <c r="AC118" s="12">
        <f t="shared" si="20"/>
        <v>0</v>
      </c>
      <c r="AD118" s="12">
        <f t="shared" si="20"/>
        <v>0</v>
      </c>
      <c r="AE118" s="13">
        <f t="shared" si="18"/>
        <v>0</v>
      </c>
    </row>
    <row r="119" spans="1:31">
      <c r="A119" s="14" t="s">
        <v>148</v>
      </c>
      <c r="B119" s="15">
        <v>37.020000000000003</v>
      </c>
      <c r="C119" s="15">
        <v>32.21</v>
      </c>
      <c r="D119" s="15">
        <v>34.68</v>
      </c>
      <c r="E119" s="15">
        <v>36.17</v>
      </c>
      <c r="F119" s="15">
        <v>38.04</v>
      </c>
      <c r="G119" s="15">
        <v>36.28</v>
      </c>
      <c r="H119" s="15">
        <v>30.31</v>
      </c>
      <c r="I119" s="15">
        <v>37.96</v>
      </c>
      <c r="J119" s="16">
        <v>0.42033043996283909</v>
      </c>
      <c r="L119" s="17" t="s">
        <v>148</v>
      </c>
      <c r="M119" s="18">
        <v>30.509999999999998</v>
      </c>
      <c r="N119" s="18">
        <v>27.509999999999998</v>
      </c>
      <c r="O119" s="18">
        <v>30.31</v>
      </c>
      <c r="P119" s="18">
        <v>32.450000000000003</v>
      </c>
      <c r="Q119" s="18">
        <v>36.04</v>
      </c>
      <c r="R119" s="18">
        <v>36.590000000000003</v>
      </c>
      <c r="S119" s="18">
        <v>30.93</v>
      </c>
      <c r="T119" s="18">
        <v>41.89</v>
      </c>
      <c r="U119" s="16">
        <f t="shared" si="17"/>
        <v>0.43341596758640383</v>
      </c>
      <c r="W119" s="17" t="s">
        <v>148</v>
      </c>
      <c r="X119" s="12">
        <f t="shared" ref="X119:AB182" si="21">B119-M119</f>
        <v>6.5100000000000051</v>
      </c>
      <c r="Y119" s="12">
        <f t="shared" si="21"/>
        <v>4.7000000000000028</v>
      </c>
      <c r="Z119" s="12">
        <f t="shared" si="21"/>
        <v>4.370000000000001</v>
      </c>
      <c r="AA119" s="12">
        <f t="shared" si="20"/>
        <v>3.7199999999999989</v>
      </c>
      <c r="AB119" s="12">
        <f t="shared" si="20"/>
        <v>2</v>
      </c>
      <c r="AC119" s="12">
        <f t="shared" si="20"/>
        <v>-0.31000000000000227</v>
      </c>
      <c r="AD119" s="12">
        <f t="shared" si="20"/>
        <v>-0.62000000000000099</v>
      </c>
      <c r="AE119" s="13">
        <f t="shared" si="18"/>
        <v>-3.9299999999999997</v>
      </c>
    </row>
    <row r="120" spans="1:31">
      <c r="A120" s="14" t="s">
        <v>149</v>
      </c>
      <c r="B120" s="15">
        <v>0.09</v>
      </c>
      <c r="C120" s="15">
        <v>0.04</v>
      </c>
      <c r="D120" s="15">
        <v>0.04</v>
      </c>
      <c r="E120" s="15">
        <v>0.08</v>
      </c>
      <c r="F120" s="15">
        <v>0.11</v>
      </c>
      <c r="G120" s="15">
        <v>0.12</v>
      </c>
      <c r="H120" s="15">
        <v>0.13</v>
      </c>
      <c r="I120" s="15">
        <v>0.14000000000000001</v>
      </c>
      <c r="J120" s="16">
        <v>1.5502176394836006E-3</v>
      </c>
      <c r="L120" s="17" t="s">
        <v>149</v>
      </c>
      <c r="M120" s="18">
        <v>1.63</v>
      </c>
      <c r="N120" s="18">
        <v>1.4</v>
      </c>
      <c r="O120" s="18">
        <v>1.07</v>
      </c>
      <c r="P120" s="18">
        <v>1.08</v>
      </c>
      <c r="Q120" s="18">
        <v>1.19</v>
      </c>
      <c r="R120" s="18">
        <v>1.53</v>
      </c>
      <c r="S120" s="18">
        <v>1.6</v>
      </c>
      <c r="T120" s="18">
        <v>1.8599999999999999</v>
      </c>
      <c r="U120" s="16">
        <f t="shared" si="17"/>
        <v>1.9244538069007187E-2</v>
      </c>
      <c r="W120" s="17" t="s">
        <v>149</v>
      </c>
      <c r="X120" s="12">
        <f t="shared" si="21"/>
        <v>-1.5399999999999998</v>
      </c>
      <c r="Y120" s="12">
        <f t="shared" si="21"/>
        <v>-1.3599999999999999</v>
      </c>
      <c r="Z120" s="12">
        <f t="shared" si="21"/>
        <v>-1.03</v>
      </c>
      <c r="AA120" s="12">
        <f t="shared" si="20"/>
        <v>-1</v>
      </c>
      <c r="AB120" s="12">
        <f t="shared" si="20"/>
        <v>-1.0799999999999998</v>
      </c>
      <c r="AC120" s="12">
        <f t="shared" si="20"/>
        <v>-1.4100000000000001</v>
      </c>
      <c r="AD120" s="12">
        <f t="shared" si="20"/>
        <v>-1.4700000000000002</v>
      </c>
      <c r="AE120" s="13">
        <f t="shared" si="18"/>
        <v>-1.7199999999999998</v>
      </c>
    </row>
    <row r="121" spans="1:31">
      <c r="A121" s="14" t="s">
        <v>150</v>
      </c>
      <c r="B121" s="15">
        <v>10.43</v>
      </c>
      <c r="C121" s="15">
        <v>8.7899999999999991</v>
      </c>
      <c r="D121" s="15">
        <v>16.420000000000002</v>
      </c>
      <c r="E121" s="15">
        <v>24.96</v>
      </c>
      <c r="F121" s="15">
        <v>42.36</v>
      </c>
      <c r="G121" s="15">
        <v>51.04</v>
      </c>
      <c r="H121" s="15">
        <v>46.91</v>
      </c>
      <c r="I121" s="15">
        <v>39.69</v>
      </c>
      <c r="J121" s="16">
        <v>0.43948670079360069</v>
      </c>
      <c r="L121" s="17" t="s">
        <v>150</v>
      </c>
      <c r="M121" s="18">
        <v>6.75</v>
      </c>
      <c r="N121" s="18">
        <v>4.6800000000000006</v>
      </c>
      <c r="O121" s="18">
        <v>8.2899999999999991</v>
      </c>
      <c r="P121" s="18">
        <v>14.180000000000001</v>
      </c>
      <c r="Q121" s="18">
        <v>17.920000000000002</v>
      </c>
      <c r="R121" s="18">
        <v>20.65</v>
      </c>
      <c r="S121" s="18">
        <v>18.259999999999998</v>
      </c>
      <c r="T121" s="18">
        <v>15.680000000000001</v>
      </c>
      <c r="U121" s="16">
        <f t="shared" si="17"/>
        <v>0.16223352522689935</v>
      </c>
      <c r="W121" s="17" t="s">
        <v>150</v>
      </c>
      <c r="X121" s="12">
        <f t="shared" si="21"/>
        <v>3.6799999999999997</v>
      </c>
      <c r="Y121" s="12">
        <f t="shared" si="21"/>
        <v>4.1099999999999985</v>
      </c>
      <c r="Z121" s="12">
        <f t="shared" si="21"/>
        <v>8.1300000000000026</v>
      </c>
      <c r="AA121" s="12">
        <f t="shared" si="20"/>
        <v>10.78</v>
      </c>
      <c r="AB121" s="12">
        <f t="shared" si="20"/>
        <v>24.439999999999998</v>
      </c>
      <c r="AC121" s="12">
        <f t="shared" si="20"/>
        <v>30.39</v>
      </c>
      <c r="AD121" s="12">
        <f t="shared" si="20"/>
        <v>28.65</v>
      </c>
      <c r="AE121" s="13">
        <f t="shared" si="18"/>
        <v>24.009999999999998</v>
      </c>
    </row>
    <row r="122" spans="1:31">
      <c r="A122" s="14" t="s">
        <v>151</v>
      </c>
      <c r="B122" s="15">
        <v>0.26</v>
      </c>
      <c r="C122" s="15">
        <v>0.11</v>
      </c>
      <c r="D122" s="15">
        <v>7.0000000000000007E-2</v>
      </c>
      <c r="E122" s="15">
        <v>0.05</v>
      </c>
      <c r="F122" s="15">
        <v>0.05</v>
      </c>
      <c r="G122" s="15">
        <v>0.04</v>
      </c>
      <c r="H122" s="15">
        <v>0.04</v>
      </c>
      <c r="I122" s="15">
        <v>0.06</v>
      </c>
      <c r="J122" s="16">
        <v>6.643789883501144E-4</v>
      </c>
      <c r="L122" s="17" t="s">
        <v>151</v>
      </c>
      <c r="M122" s="18">
        <v>2.7199999999999998</v>
      </c>
      <c r="N122" s="18">
        <v>2.4700000000000002</v>
      </c>
      <c r="O122" s="18">
        <v>2.0700000000000003</v>
      </c>
      <c r="P122" s="18">
        <v>2.27</v>
      </c>
      <c r="Q122" s="18">
        <v>2.14</v>
      </c>
      <c r="R122" s="18">
        <v>1.98</v>
      </c>
      <c r="S122" s="18">
        <v>1.62</v>
      </c>
      <c r="T122" s="18">
        <v>2.23</v>
      </c>
      <c r="U122" s="16">
        <f t="shared" si="17"/>
        <v>2.3072752631121522E-2</v>
      </c>
      <c r="W122" s="17" t="s">
        <v>151</v>
      </c>
      <c r="X122" s="12">
        <f t="shared" si="21"/>
        <v>-2.46</v>
      </c>
      <c r="Y122" s="12">
        <f t="shared" si="21"/>
        <v>-2.3600000000000003</v>
      </c>
      <c r="Z122" s="12">
        <f t="shared" si="21"/>
        <v>-2.0000000000000004</v>
      </c>
      <c r="AA122" s="12">
        <f t="shared" si="20"/>
        <v>-2.2200000000000002</v>
      </c>
      <c r="AB122" s="12">
        <f t="shared" si="20"/>
        <v>-2.0900000000000003</v>
      </c>
      <c r="AC122" s="12">
        <f t="shared" si="20"/>
        <v>-1.94</v>
      </c>
      <c r="AD122" s="12">
        <f t="shared" si="20"/>
        <v>-1.58</v>
      </c>
      <c r="AE122" s="13">
        <f t="shared" si="18"/>
        <v>-2.17</v>
      </c>
    </row>
    <row r="123" spans="1:31">
      <c r="A123" s="14" t="s">
        <v>152</v>
      </c>
      <c r="B123" s="15">
        <v>3.53</v>
      </c>
      <c r="C123" s="15">
        <v>2.84</v>
      </c>
      <c r="D123" s="15">
        <v>3.13</v>
      </c>
      <c r="E123" s="15">
        <v>3.32</v>
      </c>
      <c r="F123" s="15">
        <v>3.45</v>
      </c>
      <c r="G123" s="15">
        <v>3.44</v>
      </c>
      <c r="H123" s="15">
        <v>2.74</v>
      </c>
      <c r="I123" s="15">
        <v>3.76</v>
      </c>
      <c r="J123" s="16">
        <v>4.1634416603273834E-2</v>
      </c>
      <c r="L123" s="17" t="s">
        <v>152</v>
      </c>
      <c r="M123" s="18">
        <v>2.8499999999999996</v>
      </c>
      <c r="N123" s="18">
        <v>2.92</v>
      </c>
      <c r="O123" s="18">
        <v>3.25</v>
      </c>
      <c r="P123" s="18">
        <v>2.99</v>
      </c>
      <c r="Q123" s="18">
        <v>4.9800000000000004</v>
      </c>
      <c r="R123" s="18">
        <v>5.79</v>
      </c>
      <c r="S123" s="18">
        <v>5.6099999999999994</v>
      </c>
      <c r="T123" s="18">
        <v>7.43</v>
      </c>
      <c r="U123" s="16">
        <f t="shared" si="17"/>
        <v>7.687468701759323E-2</v>
      </c>
      <c r="W123" s="17" t="s">
        <v>152</v>
      </c>
      <c r="X123" s="12">
        <f t="shared" si="21"/>
        <v>0.68000000000000016</v>
      </c>
      <c r="Y123" s="12">
        <f t="shared" si="21"/>
        <v>-8.0000000000000071E-2</v>
      </c>
      <c r="Z123" s="12">
        <f t="shared" si="21"/>
        <v>-0.12000000000000011</v>
      </c>
      <c r="AA123" s="12">
        <f t="shared" si="20"/>
        <v>0.32999999999999963</v>
      </c>
      <c r="AB123" s="12">
        <f t="shared" si="20"/>
        <v>-1.5300000000000002</v>
      </c>
      <c r="AC123" s="12">
        <f t="shared" si="20"/>
        <v>-2.35</v>
      </c>
      <c r="AD123" s="12">
        <f t="shared" si="20"/>
        <v>-2.8699999999999992</v>
      </c>
      <c r="AE123" s="13">
        <f t="shared" si="18"/>
        <v>-3.67</v>
      </c>
    </row>
    <row r="124" spans="1:31">
      <c r="A124" s="14" t="s">
        <v>153</v>
      </c>
      <c r="B124" s="15">
        <v>147.18</v>
      </c>
      <c r="C124" s="15">
        <v>126.52</v>
      </c>
      <c r="D124" s="15">
        <v>154.24</v>
      </c>
      <c r="E124" s="15">
        <v>162.02000000000001</v>
      </c>
      <c r="F124" s="15">
        <v>193.23</v>
      </c>
      <c r="G124" s="15">
        <v>197.71</v>
      </c>
      <c r="H124" s="15">
        <v>196.49</v>
      </c>
      <c r="I124" s="15">
        <v>238.99</v>
      </c>
      <c r="J124" s="16">
        <v>2.6463322404298979</v>
      </c>
      <c r="L124" s="17" t="s">
        <v>153</v>
      </c>
      <c r="M124" s="18">
        <v>190.61</v>
      </c>
      <c r="N124" s="18">
        <v>170.35999999999999</v>
      </c>
      <c r="O124" s="18">
        <v>201.76</v>
      </c>
      <c r="P124" s="18">
        <v>213.94</v>
      </c>
      <c r="Q124" s="18">
        <v>240.98000000000002</v>
      </c>
      <c r="R124" s="18">
        <v>240.64000000000001</v>
      </c>
      <c r="S124" s="18">
        <v>210.45999999999998</v>
      </c>
      <c r="T124" s="18">
        <v>253.99</v>
      </c>
      <c r="U124" s="16">
        <f t="shared" si="17"/>
        <v>2.6279140990038368</v>
      </c>
      <c r="W124" s="17" t="s">
        <v>153</v>
      </c>
      <c r="X124" s="12">
        <f t="shared" si="21"/>
        <v>-43.430000000000007</v>
      </c>
      <c r="Y124" s="12">
        <f t="shared" si="21"/>
        <v>-43.839999999999989</v>
      </c>
      <c r="Z124" s="12">
        <f t="shared" si="21"/>
        <v>-47.519999999999982</v>
      </c>
      <c r="AA124" s="12">
        <f t="shared" si="20"/>
        <v>-51.919999999999987</v>
      </c>
      <c r="AB124" s="12">
        <f t="shared" si="20"/>
        <v>-47.750000000000028</v>
      </c>
      <c r="AC124" s="12">
        <f t="shared" si="20"/>
        <v>-42.930000000000007</v>
      </c>
      <c r="AD124" s="12">
        <f t="shared" si="20"/>
        <v>-13.96999999999997</v>
      </c>
      <c r="AE124" s="13">
        <f t="shared" si="18"/>
        <v>-15</v>
      </c>
    </row>
    <row r="125" spans="1:31">
      <c r="A125" s="14" t="s">
        <v>154</v>
      </c>
      <c r="B125" s="15">
        <v>0</v>
      </c>
      <c r="C125" s="15">
        <v>0.02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6">
        <v>0</v>
      </c>
      <c r="L125" s="17" t="s">
        <v>154</v>
      </c>
      <c r="M125" s="18">
        <v>0.84</v>
      </c>
      <c r="N125" s="18">
        <v>0.85</v>
      </c>
      <c r="O125" s="18">
        <v>0.55000000000000004</v>
      </c>
      <c r="P125" s="18">
        <v>0.51</v>
      </c>
      <c r="Q125" s="18">
        <v>0.5</v>
      </c>
      <c r="R125" s="18">
        <v>0.51</v>
      </c>
      <c r="S125" s="18">
        <v>0.63</v>
      </c>
      <c r="T125" s="18">
        <v>0.74</v>
      </c>
      <c r="U125" s="16">
        <f t="shared" si="17"/>
        <v>7.6564291242286666E-3</v>
      </c>
      <c r="W125" s="17" t="s">
        <v>154</v>
      </c>
      <c r="X125" s="12">
        <f t="shared" si="21"/>
        <v>-0.84</v>
      </c>
      <c r="Y125" s="12">
        <f t="shared" si="21"/>
        <v>-0.83</v>
      </c>
      <c r="Z125" s="12">
        <f t="shared" si="21"/>
        <v>-0.55000000000000004</v>
      </c>
      <c r="AA125" s="12">
        <f t="shared" si="20"/>
        <v>-0.51</v>
      </c>
      <c r="AB125" s="12">
        <f t="shared" si="20"/>
        <v>-0.5</v>
      </c>
      <c r="AC125" s="12">
        <f t="shared" si="20"/>
        <v>-0.51</v>
      </c>
      <c r="AD125" s="12">
        <f t="shared" si="20"/>
        <v>-0.63</v>
      </c>
      <c r="AE125" s="13">
        <f t="shared" si="18"/>
        <v>-0.74</v>
      </c>
    </row>
    <row r="126" spans="1:31">
      <c r="A126" s="14" t="s">
        <v>155</v>
      </c>
      <c r="B126" s="15">
        <v>5.2</v>
      </c>
      <c r="C126" s="15">
        <v>4.37</v>
      </c>
      <c r="D126" s="15">
        <v>4</v>
      </c>
      <c r="E126" s="15">
        <v>3.58</v>
      </c>
      <c r="F126" s="15">
        <v>3.95</v>
      </c>
      <c r="G126" s="15">
        <v>3.42</v>
      </c>
      <c r="H126" s="15">
        <v>3.08</v>
      </c>
      <c r="I126" s="15">
        <v>5.97</v>
      </c>
      <c r="J126" s="16">
        <v>6.6105709340836386E-2</v>
      </c>
      <c r="L126" s="17" t="s">
        <v>155</v>
      </c>
      <c r="M126" s="18">
        <v>19.119999999999997</v>
      </c>
      <c r="N126" s="18">
        <v>18.149999999999999</v>
      </c>
      <c r="O126" s="18">
        <v>18.41</v>
      </c>
      <c r="P126" s="18">
        <v>18.560000000000002</v>
      </c>
      <c r="Q126" s="18">
        <v>19.689999999999998</v>
      </c>
      <c r="R126" s="18">
        <v>19.440000000000001</v>
      </c>
      <c r="S126" s="18">
        <v>18.96</v>
      </c>
      <c r="T126" s="18">
        <v>24.08</v>
      </c>
      <c r="U126" s="16">
        <f t="shared" si="17"/>
        <v>0.24914434231273819</v>
      </c>
      <c r="W126" s="17" t="s">
        <v>155</v>
      </c>
      <c r="X126" s="12">
        <f t="shared" si="21"/>
        <v>-13.919999999999998</v>
      </c>
      <c r="Y126" s="12">
        <f t="shared" si="21"/>
        <v>-13.779999999999998</v>
      </c>
      <c r="Z126" s="12">
        <f t="shared" si="21"/>
        <v>-14.41</v>
      </c>
      <c r="AA126" s="12">
        <f t="shared" si="20"/>
        <v>-14.980000000000002</v>
      </c>
      <c r="AB126" s="12">
        <f t="shared" si="20"/>
        <v>-15.739999999999998</v>
      </c>
      <c r="AC126" s="12">
        <f t="shared" si="20"/>
        <v>-16.020000000000003</v>
      </c>
      <c r="AD126" s="12">
        <f t="shared" si="20"/>
        <v>-15.88</v>
      </c>
      <c r="AE126" s="13">
        <f t="shared" si="18"/>
        <v>-18.11</v>
      </c>
    </row>
    <row r="127" spans="1:31">
      <c r="A127" s="14" t="s">
        <v>156</v>
      </c>
      <c r="B127" s="15">
        <v>13.96</v>
      </c>
      <c r="C127" s="15">
        <v>13.17</v>
      </c>
      <c r="D127" s="15">
        <v>13.14</v>
      </c>
      <c r="E127" s="15">
        <v>13.38</v>
      </c>
      <c r="F127" s="15">
        <v>14.53</v>
      </c>
      <c r="G127" s="15">
        <v>15.38</v>
      </c>
      <c r="H127" s="15">
        <v>12.71</v>
      </c>
      <c r="I127" s="15">
        <v>16.440000000000001</v>
      </c>
      <c r="J127" s="16">
        <v>0.18203984280793137</v>
      </c>
      <c r="L127" s="17" t="s">
        <v>156</v>
      </c>
      <c r="M127" s="18">
        <v>1.03</v>
      </c>
      <c r="N127" s="18">
        <v>1.08</v>
      </c>
      <c r="O127" s="18">
        <v>11.370000000000001</v>
      </c>
      <c r="P127" s="18">
        <v>12.329999999999998</v>
      </c>
      <c r="Q127" s="18">
        <v>14.21</v>
      </c>
      <c r="R127" s="18">
        <v>14.55</v>
      </c>
      <c r="S127" s="18">
        <v>11.83</v>
      </c>
      <c r="T127" s="18">
        <v>16.14</v>
      </c>
      <c r="U127" s="16">
        <f t="shared" si="17"/>
        <v>0.16699292711493335</v>
      </c>
      <c r="W127" s="17" t="s">
        <v>156</v>
      </c>
      <c r="X127" s="12">
        <f t="shared" si="21"/>
        <v>12.930000000000001</v>
      </c>
      <c r="Y127" s="12">
        <f t="shared" si="21"/>
        <v>12.09</v>
      </c>
      <c r="Z127" s="12">
        <f t="shared" si="21"/>
        <v>1.7699999999999996</v>
      </c>
      <c r="AA127" s="12">
        <f t="shared" si="20"/>
        <v>1.0500000000000025</v>
      </c>
      <c r="AB127" s="12">
        <f t="shared" si="20"/>
        <v>0.31999999999999851</v>
      </c>
      <c r="AC127" s="12">
        <f t="shared" si="20"/>
        <v>0.83000000000000007</v>
      </c>
      <c r="AD127" s="12">
        <f t="shared" si="20"/>
        <v>0.88000000000000078</v>
      </c>
      <c r="AE127" s="13">
        <f t="shared" si="18"/>
        <v>0.30000000000000071</v>
      </c>
    </row>
    <row r="128" spans="1:31">
      <c r="A128" s="14" t="s">
        <v>157</v>
      </c>
      <c r="B128" s="15">
        <v>0.17</v>
      </c>
      <c r="C128" s="15">
        <v>0.11</v>
      </c>
      <c r="D128" s="15">
        <v>0.28999999999999998</v>
      </c>
      <c r="E128" s="15">
        <v>0.65</v>
      </c>
      <c r="F128" s="15">
        <v>0.67</v>
      </c>
      <c r="G128" s="15">
        <v>0.04</v>
      </c>
      <c r="H128" s="15">
        <v>7.0000000000000007E-2</v>
      </c>
      <c r="I128" s="15">
        <v>0.63</v>
      </c>
      <c r="J128" s="16">
        <v>6.9759793776762022E-3</v>
      </c>
      <c r="L128" s="17" t="s">
        <v>157</v>
      </c>
      <c r="M128" s="18">
        <v>0.6</v>
      </c>
      <c r="N128" s="18">
        <v>0.61</v>
      </c>
      <c r="O128" s="18">
        <v>0.29000000000000004</v>
      </c>
      <c r="P128" s="18">
        <v>0.4</v>
      </c>
      <c r="Q128" s="18">
        <v>0.47</v>
      </c>
      <c r="R128" s="18">
        <v>0.83</v>
      </c>
      <c r="S128" s="18">
        <v>0.63</v>
      </c>
      <c r="T128" s="18">
        <v>0.63</v>
      </c>
      <c r="U128" s="16">
        <f t="shared" si="17"/>
        <v>6.5183112814379196E-3</v>
      </c>
      <c r="W128" s="17" t="s">
        <v>157</v>
      </c>
      <c r="X128" s="12">
        <f t="shared" si="21"/>
        <v>-0.42999999999999994</v>
      </c>
      <c r="Y128" s="12">
        <f t="shared" si="21"/>
        <v>-0.5</v>
      </c>
      <c r="Z128" s="12">
        <f t="shared" si="21"/>
        <v>0</v>
      </c>
      <c r="AA128" s="12">
        <f t="shared" si="20"/>
        <v>0.25</v>
      </c>
      <c r="AB128" s="12">
        <f t="shared" si="20"/>
        <v>0.20000000000000007</v>
      </c>
      <c r="AC128" s="12">
        <f t="shared" si="20"/>
        <v>-0.78999999999999992</v>
      </c>
      <c r="AD128" s="12">
        <f t="shared" si="20"/>
        <v>-0.56000000000000005</v>
      </c>
      <c r="AE128" s="13">
        <f t="shared" si="18"/>
        <v>0</v>
      </c>
    </row>
    <row r="129" spans="1:31">
      <c r="A129" s="14" t="s">
        <v>158</v>
      </c>
      <c r="B129" s="15">
        <v>7.27</v>
      </c>
      <c r="C129" s="15">
        <v>3.68</v>
      </c>
      <c r="D129" s="15">
        <v>0.2</v>
      </c>
      <c r="E129" s="15">
        <v>0.15</v>
      </c>
      <c r="F129" s="15">
        <v>7.0000000000000007E-2</v>
      </c>
      <c r="G129" s="15">
        <v>0.04</v>
      </c>
      <c r="H129" s="15">
        <v>0.01</v>
      </c>
      <c r="I129" s="15">
        <v>0.06</v>
      </c>
      <c r="J129" s="16">
        <v>6.643789883501144E-4</v>
      </c>
      <c r="L129" s="17" t="s">
        <v>158</v>
      </c>
      <c r="M129" s="18">
        <v>5.4799999999999995</v>
      </c>
      <c r="N129" s="18">
        <v>4.3899999999999997</v>
      </c>
      <c r="O129" s="18">
        <v>3.61</v>
      </c>
      <c r="P129" s="18">
        <v>3.4800000000000004</v>
      </c>
      <c r="Q129" s="18">
        <v>3.51</v>
      </c>
      <c r="R129" s="18">
        <v>4.05</v>
      </c>
      <c r="S129" s="18">
        <v>7.0200000000000005</v>
      </c>
      <c r="T129" s="18">
        <v>5.8</v>
      </c>
      <c r="U129" s="16">
        <f t="shared" si="17"/>
        <v>6.0009849892603058E-2</v>
      </c>
      <c r="W129" s="17" t="s">
        <v>158</v>
      </c>
      <c r="X129" s="12">
        <f t="shared" si="21"/>
        <v>1.79</v>
      </c>
      <c r="Y129" s="12">
        <f t="shared" si="21"/>
        <v>-0.70999999999999952</v>
      </c>
      <c r="Z129" s="12">
        <f t="shared" si="21"/>
        <v>-3.4099999999999997</v>
      </c>
      <c r="AA129" s="12">
        <f t="shared" si="20"/>
        <v>-3.3300000000000005</v>
      </c>
      <c r="AB129" s="12">
        <f t="shared" si="20"/>
        <v>-3.44</v>
      </c>
      <c r="AC129" s="12">
        <f t="shared" si="20"/>
        <v>-4.01</v>
      </c>
      <c r="AD129" s="12">
        <f t="shared" si="20"/>
        <v>-7.0100000000000007</v>
      </c>
      <c r="AE129" s="13">
        <f t="shared" si="18"/>
        <v>-5.74</v>
      </c>
    </row>
    <row r="130" spans="1:31">
      <c r="A130" s="14" t="s">
        <v>159</v>
      </c>
      <c r="B130" s="15">
        <v>7.54</v>
      </c>
      <c r="C130" s="15">
        <v>6</v>
      </c>
      <c r="D130" s="15">
        <v>5.9</v>
      </c>
      <c r="E130" s="15">
        <v>6.05</v>
      </c>
      <c r="F130" s="15">
        <v>6.31</v>
      </c>
      <c r="G130" s="15">
        <v>5.72</v>
      </c>
      <c r="H130" s="15">
        <v>5.31</v>
      </c>
      <c r="I130" s="15">
        <v>5.3</v>
      </c>
      <c r="J130" s="16">
        <v>5.8686810637593435E-2</v>
      </c>
      <c r="L130" s="17" t="s">
        <v>159</v>
      </c>
      <c r="M130" s="18">
        <v>6.1</v>
      </c>
      <c r="N130" s="18">
        <v>5.3800000000000008</v>
      </c>
      <c r="O130" s="18">
        <v>5.38</v>
      </c>
      <c r="P130" s="18">
        <v>5.9700000000000006</v>
      </c>
      <c r="Q130" s="18">
        <v>6.46</v>
      </c>
      <c r="R130" s="18">
        <v>6.08</v>
      </c>
      <c r="S130" s="18">
        <v>5.53</v>
      </c>
      <c r="T130" s="18">
        <v>6.07</v>
      </c>
      <c r="U130" s="16">
        <f t="shared" si="17"/>
        <v>6.2803411870362175E-2</v>
      </c>
      <c r="W130" s="17" t="s">
        <v>159</v>
      </c>
      <c r="X130" s="12">
        <f t="shared" si="21"/>
        <v>1.4400000000000004</v>
      </c>
      <c r="Y130" s="12">
        <f t="shared" si="21"/>
        <v>0.61999999999999922</v>
      </c>
      <c r="Z130" s="12">
        <f t="shared" si="21"/>
        <v>0.52000000000000046</v>
      </c>
      <c r="AA130" s="12">
        <f t="shared" si="20"/>
        <v>7.9999999999999183E-2</v>
      </c>
      <c r="AB130" s="12">
        <f t="shared" si="20"/>
        <v>-0.15000000000000036</v>
      </c>
      <c r="AC130" s="12">
        <f t="shared" si="20"/>
        <v>-0.36000000000000032</v>
      </c>
      <c r="AD130" s="12">
        <f t="shared" si="20"/>
        <v>-0.22000000000000064</v>
      </c>
      <c r="AE130" s="13">
        <f t="shared" si="18"/>
        <v>-0.77000000000000046</v>
      </c>
    </row>
    <row r="131" spans="1:31">
      <c r="A131" s="14" t="s">
        <v>160</v>
      </c>
      <c r="B131" s="15">
        <v>3.23</v>
      </c>
      <c r="C131" s="15">
        <v>2.68</v>
      </c>
      <c r="D131" s="15">
        <v>2.76</v>
      </c>
      <c r="E131" s="15">
        <v>2.96</v>
      </c>
      <c r="F131" s="15">
        <v>3.06</v>
      </c>
      <c r="G131" s="15">
        <v>3.01</v>
      </c>
      <c r="H131" s="15">
        <v>2.89</v>
      </c>
      <c r="I131" s="15">
        <v>4.87</v>
      </c>
      <c r="J131" s="16">
        <v>5.3925427887750961E-2</v>
      </c>
      <c r="L131" s="17" t="s">
        <v>160</v>
      </c>
      <c r="M131" s="18">
        <v>36.71</v>
      </c>
      <c r="N131" s="18">
        <v>32.46</v>
      </c>
      <c r="O131" s="18">
        <v>31.92</v>
      </c>
      <c r="P131" s="18">
        <v>34.71</v>
      </c>
      <c r="Q131" s="18">
        <v>35.64</v>
      </c>
      <c r="R131" s="18">
        <v>34.29</v>
      </c>
      <c r="S131" s="18">
        <v>35.11</v>
      </c>
      <c r="T131" s="18">
        <v>42.15</v>
      </c>
      <c r="U131" s="16">
        <f t="shared" si="17"/>
        <v>0.4361060643057274</v>
      </c>
      <c r="W131" s="17" t="s">
        <v>160</v>
      </c>
      <c r="X131" s="12">
        <f t="shared" si="21"/>
        <v>-33.480000000000004</v>
      </c>
      <c r="Y131" s="12">
        <f t="shared" si="21"/>
        <v>-29.78</v>
      </c>
      <c r="Z131" s="12">
        <f t="shared" si="21"/>
        <v>-29.160000000000004</v>
      </c>
      <c r="AA131" s="12">
        <f t="shared" si="20"/>
        <v>-31.75</v>
      </c>
      <c r="AB131" s="12">
        <f t="shared" si="20"/>
        <v>-32.58</v>
      </c>
      <c r="AC131" s="12">
        <f t="shared" si="20"/>
        <v>-31.28</v>
      </c>
      <c r="AD131" s="12">
        <f t="shared" si="20"/>
        <v>-32.22</v>
      </c>
      <c r="AE131" s="13">
        <f t="shared" si="18"/>
        <v>-37.28</v>
      </c>
    </row>
    <row r="132" spans="1:31">
      <c r="A132" s="14" t="s">
        <v>161</v>
      </c>
      <c r="B132" s="15">
        <v>0.3</v>
      </c>
      <c r="C132" s="15">
        <v>0.37</v>
      </c>
      <c r="D132" s="15">
        <v>0.28000000000000003</v>
      </c>
      <c r="E132" s="15">
        <v>1.08</v>
      </c>
      <c r="F132" s="15">
        <v>1.22</v>
      </c>
      <c r="G132" s="15">
        <v>0.69</v>
      </c>
      <c r="H132" s="15">
        <v>0.68</v>
      </c>
      <c r="I132" s="15">
        <v>1.74</v>
      </c>
      <c r="J132" s="16">
        <v>1.9266990662153319E-2</v>
      </c>
      <c r="L132" s="17" t="s">
        <v>161</v>
      </c>
      <c r="M132" s="18">
        <v>4.25</v>
      </c>
      <c r="N132" s="18">
        <v>4.53</v>
      </c>
      <c r="O132" s="18">
        <v>3.8499999999999996</v>
      </c>
      <c r="P132" s="18">
        <v>4.76</v>
      </c>
      <c r="Q132" s="18">
        <v>5.0999999999999996</v>
      </c>
      <c r="R132" s="18">
        <v>6.26</v>
      </c>
      <c r="S132" s="18">
        <v>5.9399999999999995</v>
      </c>
      <c r="T132" s="18">
        <v>5.93</v>
      </c>
      <c r="U132" s="16">
        <f t="shared" si="17"/>
        <v>6.1354898252264853E-2</v>
      </c>
      <c r="W132" s="17" t="s">
        <v>161</v>
      </c>
      <c r="X132" s="12">
        <f t="shared" si="21"/>
        <v>-3.95</v>
      </c>
      <c r="Y132" s="12">
        <f t="shared" si="21"/>
        <v>-4.16</v>
      </c>
      <c r="Z132" s="12">
        <f t="shared" si="21"/>
        <v>-3.5699999999999994</v>
      </c>
      <c r="AA132" s="12">
        <f t="shared" si="20"/>
        <v>-3.6799999999999997</v>
      </c>
      <c r="AB132" s="12">
        <f t="shared" si="20"/>
        <v>-3.88</v>
      </c>
      <c r="AC132" s="12">
        <f t="shared" si="20"/>
        <v>-5.57</v>
      </c>
      <c r="AD132" s="12">
        <f t="shared" si="20"/>
        <v>-5.26</v>
      </c>
      <c r="AE132" s="13">
        <f t="shared" si="18"/>
        <v>-4.1899999999999995</v>
      </c>
    </row>
    <row r="133" spans="1:31">
      <c r="A133" s="14" t="s">
        <v>162</v>
      </c>
      <c r="B133" s="15">
        <v>140.68</v>
      </c>
      <c r="C133" s="15">
        <v>132.55000000000001</v>
      </c>
      <c r="D133" s="15">
        <v>127.83</v>
      </c>
      <c r="E133" s="15">
        <v>133.38</v>
      </c>
      <c r="F133" s="15">
        <v>139.46</v>
      </c>
      <c r="G133" s="15">
        <v>140.33000000000001</v>
      </c>
      <c r="H133" s="15">
        <v>132.88999999999999</v>
      </c>
      <c r="I133" s="15">
        <v>176.44</v>
      </c>
      <c r="J133" s="16">
        <v>1.9537171450749031</v>
      </c>
      <c r="L133" s="17" t="s">
        <v>162</v>
      </c>
      <c r="M133" s="18">
        <v>16.309999999999999</v>
      </c>
      <c r="N133" s="18">
        <v>17.240000000000002</v>
      </c>
      <c r="O133" s="18">
        <v>18.21</v>
      </c>
      <c r="P133" s="18">
        <v>19.87</v>
      </c>
      <c r="Q133" s="18">
        <v>18.3</v>
      </c>
      <c r="R133" s="18">
        <v>14.48</v>
      </c>
      <c r="S133" s="18">
        <v>12.25</v>
      </c>
      <c r="T133" s="18">
        <v>17.329999999999998</v>
      </c>
      <c r="U133" s="16">
        <f t="shared" si="17"/>
        <v>0.17930529286876051</v>
      </c>
      <c r="W133" s="17" t="s">
        <v>162</v>
      </c>
      <c r="X133" s="12">
        <f t="shared" si="21"/>
        <v>124.37</v>
      </c>
      <c r="Y133" s="12">
        <f t="shared" si="21"/>
        <v>115.31</v>
      </c>
      <c r="Z133" s="12">
        <f t="shared" si="21"/>
        <v>109.62</v>
      </c>
      <c r="AA133" s="12">
        <f t="shared" si="20"/>
        <v>113.50999999999999</v>
      </c>
      <c r="AB133" s="12">
        <f t="shared" si="20"/>
        <v>121.16000000000001</v>
      </c>
      <c r="AC133" s="12">
        <f t="shared" si="20"/>
        <v>125.85000000000001</v>
      </c>
      <c r="AD133" s="12">
        <f t="shared" si="20"/>
        <v>120.63999999999999</v>
      </c>
      <c r="AE133" s="13">
        <f t="shared" si="18"/>
        <v>159.11000000000001</v>
      </c>
    </row>
    <row r="134" spans="1:31">
      <c r="A134" s="14" t="s">
        <v>163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0.01</v>
      </c>
      <c r="I134" s="15">
        <v>0</v>
      </c>
      <c r="J134" s="16">
        <v>0</v>
      </c>
      <c r="L134" s="17" t="s">
        <v>163</v>
      </c>
      <c r="M134" s="18">
        <v>0.03</v>
      </c>
      <c r="N134" s="18">
        <v>0.03</v>
      </c>
      <c r="O134" s="18">
        <v>0.03</v>
      </c>
      <c r="P134" s="18">
        <v>0.03</v>
      </c>
      <c r="Q134" s="18">
        <v>0.03</v>
      </c>
      <c r="R134" s="18">
        <v>0.03</v>
      </c>
      <c r="S134" s="18">
        <v>0.08</v>
      </c>
      <c r="T134" s="18">
        <v>0.04</v>
      </c>
      <c r="U134" s="16">
        <f t="shared" ref="U134:U188" si="22">T134/$T$3*100</f>
        <v>4.1386103374209008E-4</v>
      </c>
      <c r="W134" s="17" t="s">
        <v>163</v>
      </c>
      <c r="X134" s="12">
        <f t="shared" si="21"/>
        <v>-0.03</v>
      </c>
      <c r="Y134" s="12">
        <f t="shared" si="21"/>
        <v>-0.03</v>
      </c>
      <c r="Z134" s="12">
        <f t="shared" si="21"/>
        <v>-0.03</v>
      </c>
      <c r="AA134" s="12">
        <f t="shared" si="20"/>
        <v>-0.03</v>
      </c>
      <c r="AB134" s="12">
        <f t="shared" si="20"/>
        <v>-0.03</v>
      </c>
      <c r="AC134" s="12">
        <f t="shared" si="20"/>
        <v>-0.03</v>
      </c>
      <c r="AD134" s="12">
        <f t="shared" si="20"/>
        <v>-7.0000000000000007E-2</v>
      </c>
      <c r="AE134" s="13">
        <f t="shared" si="18"/>
        <v>-0.04</v>
      </c>
    </row>
    <row r="135" spans="1:31">
      <c r="A135" s="14" t="s">
        <v>164</v>
      </c>
      <c r="B135" s="15">
        <v>21.53</v>
      </c>
      <c r="C135" s="15">
        <v>17.14</v>
      </c>
      <c r="D135" s="15">
        <v>15.31</v>
      </c>
      <c r="E135" s="15">
        <v>14.16</v>
      </c>
      <c r="F135" s="15">
        <v>15</v>
      </c>
      <c r="G135" s="15">
        <v>13.98</v>
      </c>
      <c r="H135" s="15">
        <v>8.06</v>
      </c>
      <c r="I135" s="15">
        <v>14.48</v>
      </c>
      <c r="J135" s="16">
        <v>0.16033679585516097</v>
      </c>
      <c r="L135" s="17" t="s">
        <v>164</v>
      </c>
      <c r="M135" s="18">
        <v>40.04</v>
      </c>
      <c r="N135" s="18">
        <v>10.280000000000001</v>
      </c>
      <c r="O135" s="18">
        <v>9.56</v>
      </c>
      <c r="P135" s="18">
        <v>18.850000000000001</v>
      </c>
      <c r="Q135" s="18">
        <v>18.78</v>
      </c>
      <c r="R135" s="18">
        <v>18.11</v>
      </c>
      <c r="S135" s="18">
        <v>12.36</v>
      </c>
      <c r="T135" s="18">
        <v>21.020000000000003</v>
      </c>
      <c r="U135" s="16">
        <f t="shared" si="22"/>
        <v>0.21748397323146837</v>
      </c>
      <c r="W135" s="17" t="s">
        <v>164</v>
      </c>
      <c r="X135" s="12">
        <f t="shared" si="21"/>
        <v>-18.509999999999998</v>
      </c>
      <c r="Y135" s="12">
        <f t="shared" si="21"/>
        <v>6.8599999999999994</v>
      </c>
      <c r="Z135" s="12">
        <f t="shared" si="21"/>
        <v>5.75</v>
      </c>
      <c r="AA135" s="12">
        <f t="shared" si="20"/>
        <v>-4.6900000000000013</v>
      </c>
      <c r="AB135" s="12">
        <f t="shared" si="20"/>
        <v>-3.7800000000000011</v>
      </c>
      <c r="AC135" s="12">
        <f t="shared" si="20"/>
        <v>-4.129999999999999</v>
      </c>
      <c r="AD135" s="12">
        <f t="shared" si="20"/>
        <v>-4.2999999999999989</v>
      </c>
      <c r="AE135" s="13">
        <f t="shared" si="18"/>
        <v>-6.5400000000000027</v>
      </c>
    </row>
    <row r="136" spans="1:31">
      <c r="A136" s="14" t="s">
        <v>165</v>
      </c>
      <c r="B136" s="15">
        <v>1.54</v>
      </c>
      <c r="C136" s="15">
        <v>1.36</v>
      </c>
      <c r="D136" s="15">
        <v>1.21</v>
      </c>
      <c r="E136" s="15">
        <v>1.63</v>
      </c>
      <c r="F136" s="15">
        <v>1.88</v>
      </c>
      <c r="G136" s="15">
        <v>2.0499999999999998</v>
      </c>
      <c r="H136" s="15">
        <v>2.27</v>
      </c>
      <c r="I136" s="15">
        <v>2.76</v>
      </c>
      <c r="J136" s="16">
        <v>3.056143346410526E-2</v>
      </c>
      <c r="L136" s="17" t="s">
        <v>165</v>
      </c>
      <c r="M136" s="18">
        <v>3.0999999999999996</v>
      </c>
      <c r="N136" s="18">
        <v>2.98</v>
      </c>
      <c r="O136" s="18">
        <v>2.78</v>
      </c>
      <c r="P136" s="18">
        <v>3.9000000000000004</v>
      </c>
      <c r="Q136" s="18">
        <v>3.75</v>
      </c>
      <c r="R136" s="18">
        <v>3.6</v>
      </c>
      <c r="S136" s="18">
        <v>3.16</v>
      </c>
      <c r="T136" s="18">
        <v>3.59</v>
      </c>
      <c r="U136" s="16">
        <f t="shared" si="22"/>
        <v>3.7144027778352587E-2</v>
      </c>
      <c r="W136" s="17" t="s">
        <v>165</v>
      </c>
      <c r="X136" s="12">
        <f t="shared" si="21"/>
        <v>-1.5599999999999996</v>
      </c>
      <c r="Y136" s="12">
        <f t="shared" si="21"/>
        <v>-1.6199999999999999</v>
      </c>
      <c r="Z136" s="12">
        <f t="shared" si="21"/>
        <v>-1.5699999999999998</v>
      </c>
      <c r="AA136" s="12">
        <f t="shared" si="20"/>
        <v>-2.2700000000000005</v>
      </c>
      <c r="AB136" s="12">
        <f t="shared" si="20"/>
        <v>-1.87</v>
      </c>
      <c r="AC136" s="12">
        <f t="shared" si="20"/>
        <v>-1.5500000000000003</v>
      </c>
      <c r="AD136" s="12">
        <f t="shared" si="20"/>
        <v>-0.89000000000000012</v>
      </c>
      <c r="AE136" s="13">
        <f t="shared" si="18"/>
        <v>-0.83000000000000007</v>
      </c>
    </row>
    <row r="137" spans="1:31">
      <c r="A137" s="14" t="s">
        <v>166</v>
      </c>
      <c r="B137" s="15">
        <v>16.98</v>
      </c>
      <c r="C137" s="15">
        <v>12.52</v>
      </c>
      <c r="D137" s="15">
        <v>11.39</v>
      </c>
      <c r="E137" s="15">
        <v>11.68</v>
      </c>
      <c r="F137" s="15">
        <v>12.83</v>
      </c>
      <c r="G137" s="15">
        <v>12.77</v>
      </c>
      <c r="H137" s="15">
        <v>9.5299999999999994</v>
      </c>
      <c r="I137" s="15">
        <v>15.11</v>
      </c>
      <c r="J137" s="16">
        <v>0.16731277523283714</v>
      </c>
      <c r="L137" s="17" t="s">
        <v>166</v>
      </c>
      <c r="M137" s="18">
        <v>17.740000000000002</v>
      </c>
      <c r="N137" s="18">
        <v>16.79</v>
      </c>
      <c r="O137" s="18">
        <v>15.8</v>
      </c>
      <c r="P137" s="18">
        <v>16.98</v>
      </c>
      <c r="Q137" s="18">
        <v>19.16</v>
      </c>
      <c r="R137" s="18">
        <v>19.399999999999999</v>
      </c>
      <c r="S137" s="18">
        <v>20.7</v>
      </c>
      <c r="T137" s="18">
        <v>22.9</v>
      </c>
      <c r="U137" s="16">
        <f t="shared" si="22"/>
        <v>0.23693544181734658</v>
      </c>
      <c r="W137" s="17" t="s">
        <v>166</v>
      </c>
      <c r="X137" s="12">
        <f t="shared" si="21"/>
        <v>-0.76000000000000156</v>
      </c>
      <c r="Y137" s="12">
        <f t="shared" si="21"/>
        <v>-4.2699999999999996</v>
      </c>
      <c r="Z137" s="12">
        <f t="shared" si="21"/>
        <v>-4.41</v>
      </c>
      <c r="AA137" s="12">
        <f t="shared" si="20"/>
        <v>-5.3000000000000007</v>
      </c>
      <c r="AB137" s="12">
        <f t="shared" si="20"/>
        <v>-6.33</v>
      </c>
      <c r="AC137" s="12">
        <f t="shared" si="20"/>
        <v>-6.629999999999999</v>
      </c>
      <c r="AD137" s="12">
        <f t="shared" si="20"/>
        <v>-11.17</v>
      </c>
      <c r="AE137" s="13">
        <f t="shared" si="18"/>
        <v>-7.7899999999999991</v>
      </c>
    </row>
    <row r="138" spans="1:31">
      <c r="A138" s="14" t="s">
        <v>167</v>
      </c>
      <c r="B138" s="15">
        <v>20.96</v>
      </c>
      <c r="C138" s="15">
        <v>16.54</v>
      </c>
      <c r="D138" s="15">
        <v>12.32</v>
      </c>
      <c r="E138" s="15">
        <v>13.67</v>
      </c>
      <c r="F138" s="15">
        <v>11.33</v>
      </c>
      <c r="G138" s="15">
        <v>11.64</v>
      </c>
      <c r="H138" s="15">
        <v>9.5299999999999994</v>
      </c>
      <c r="I138" s="15">
        <v>10.38</v>
      </c>
      <c r="J138" s="16">
        <v>0.11493756498456981</v>
      </c>
      <c r="L138" s="17" t="s">
        <v>167</v>
      </c>
      <c r="M138" s="18">
        <v>12.17</v>
      </c>
      <c r="N138" s="18">
        <v>12.899999999999999</v>
      </c>
      <c r="O138" s="18">
        <v>16.579999999999998</v>
      </c>
      <c r="P138" s="18">
        <v>17.990000000000002</v>
      </c>
      <c r="Q138" s="18">
        <v>21.310000000000002</v>
      </c>
      <c r="R138" s="18">
        <v>23.26</v>
      </c>
      <c r="S138" s="18">
        <v>16.47</v>
      </c>
      <c r="T138" s="18">
        <v>20.2</v>
      </c>
      <c r="U138" s="16">
        <f t="shared" si="22"/>
        <v>0.20899982203975548</v>
      </c>
      <c r="W138" s="17" t="s">
        <v>167</v>
      </c>
      <c r="X138" s="12">
        <f t="shared" si="21"/>
        <v>8.7900000000000009</v>
      </c>
      <c r="Y138" s="12">
        <f t="shared" si="21"/>
        <v>3.6400000000000006</v>
      </c>
      <c r="Z138" s="12">
        <f t="shared" si="21"/>
        <v>-4.259999999999998</v>
      </c>
      <c r="AA138" s="12">
        <f t="shared" si="20"/>
        <v>-4.3200000000000021</v>
      </c>
      <c r="AB138" s="12">
        <f t="shared" si="20"/>
        <v>-9.9800000000000022</v>
      </c>
      <c r="AC138" s="12">
        <f t="shared" si="20"/>
        <v>-11.620000000000001</v>
      </c>
      <c r="AD138" s="12">
        <f t="shared" si="20"/>
        <v>-6.9399999999999995</v>
      </c>
      <c r="AE138" s="13">
        <f t="shared" si="18"/>
        <v>-9.8199999999999985</v>
      </c>
    </row>
    <row r="139" spans="1:31">
      <c r="A139" s="14" t="s">
        <v>168</v>
      </c>
      <c r="B139" s="15">
        <v>72.38</v>
      </c>
      <c r="C139" s="15">
        <v>70.38</v>
      </c>
      <c r="D139" s="15">
        <v>77.22</v>
      </c>
      <c r="E139" s="15">
        <v>86.71</v>
      </c>
      <c r="F139" s="15">
        <v>103.06</v>
      </c>
      <c r="G139" s="15">
        <v>106.44</v>
      </c>
      <c r="H139" s="15">
        <v>123.33</v>
      </c>
      <c r="I139" s="15">
        <v>157.09</v>
      </c>
      <c r="J139" s="16">
        <v>1.7394549213319912</v>
      </c>
      <c r="L139" s="17" t="s">
        <v>168</v>
      </c>
      <c r="M139" s="18">
        <v>101.41</v>
      </c>
      <c r="N139" s="18">
        <v>97.77000000000001</v>
      </c>
      <c r="O139" s="18">
        <v>105.96000000000001</v>
      </c>
      <c r="P139" s="18">
        <v>119.19</v>
      </c>
      <c r="Q139" s="18">
        <v>137.38</v>
      </c>
      <c r="R139" s="18">
        <v>137.65</v>
      </c>
      <c r="S139" s="18">
        <v>159.68</v>
      </c>
      <c r="T139" s="18">
        <v>221.54</v>
      </c>
      <c r="U139" s="16">
        <f t="shared" si="22"/>
        <v>2.2921693353805659</v>
      </c>
      <c r="W139" s="17" t="s">
        <v>168</v>
      </c>
      <c r="X139" s="12">
        <f t="shared" si="21"/>
        <v>-29.03</v>
      </c>
      <c r="Y139" s="12">
        <f t="shared" si="21"/>
        <v>-27.390000000000015</v>
      </c>
      <c r="Z139" s="12">
        <f t="shared" si="21"/>
        <v>-28.740000000000009</v>
      </c>
      <c r="AA139" s="12">
        <f t="shared" si="20"/>
        <v>-32.480000000000004</v>
      </c>
      <c r="AB139" s="12">
        <f t="shared" si="20"/>
        <v>-34.319999999999993</v>
      </c>
      <c r="AC139" s="12">
        <f t="shared" si="20"/>
        <v>-31.210000000000008</v>
      </c>
      <c r="AD139" s="12">
        <f t="shared" si="20"/>
        <v>-36.350000000000009</v>
      </c>
      <c r="AE139" s="13">
        <f t="shared" si="18"/>
        <v>-64.449999999999989</v>
      </c>
    </row>
    <row r="140" spans="1:31">
      <c r="A140" s="14" t="s">
        <v>169</v>
      </c>
      <c r="B140" s="15">
        <v>60.57</v>
      </c>
      <c r="C140" s="15">
        <v>52.71</v>
      </c>
      <c r="D140" s="15">
        <v>55.26</v>
      </c>
      <c r="E140" s="15">
        <v>58.35</v>
      </c>
      <c r="F140" s="15">
        <v>62.02</v>
      </c>
      <c r="G140" s="15">
        <v>57.89</v>
      </c>
      <c r="H140" s="15">
        <v>53.02</v>
      </c>
      <c r="I140" s="15">
        <v>63.74</v>
      </c>
      <c r="J140" s="16">
        <v>0.70579194529060496</v>
      </c>
      <c r="L140" s="17" t="s">
        <v>169</v>
      </c>
      <c r="M140" s="18">
        <v>47.92</v>
      </c>
      <c r="N140" s="18">
        <v>42.5</v>
      </c>
      <c r="O140" s="18">
        <v>43.72</v>
      </c>
      <c r="P140" s="18">
        <v>46.82</v>
      </c>
      <c r="Q140" s="18">
        <v>51.3</v>
      </c>
      <c r="R140" s="18">
        <v>50.45</v>
      </c>
      <c r="S140" s="18">
        <v>44.44</v>
      </c>
      <c r="T140" s="18">
        <v>51.97</v>
      </c>
      <c r="U140" s="16">
        <f t="shared" si="22"/>
        <v>0.53770894808941061</v>
      </c>
      <c r="W140" s="17" t="s">
        <v>169</v>
      </c>
      <c r="X140" s="12">
        <f t="shared" si="21"/>
        <v>12.649999999999999</v>
      </c>
      <c r="Y140" s="12">
        <f t="shared" si="21"/>
        <v>10.210000000000001</v>
      </c>
      <c r="Z140" s="12">
        <f t="shared" si="21"/>
        <v>11.54</v>
      </c>
      <c r="AA140" s="12">
        <f t="shared" si="20"/>
        <v>11.530000000000001</v>
      </c>
      <c r="AB140" s="12">
        <f t="shared" si="20"/>
        <v>10.720000000000006</v>
      </c>
      <c r="AC140" s="12">
        <f t="shared" si="20"/>
        <v>7.4399999999999977</v>
      </c>
      <c r="AD140" s="12">
        <f t="shared" si="20"/>
        <v>8.5800000000000054</v>
      </c>
      <c r="AE140" s="13">
        <f t="shared" si="18"/>
        <v>11.770000000000003</v>
      </c>
    </row>
    <row r="141" spans="1:31">
      <c r="A141" s="14" t="s">
        <v>170</v>
      </c>
      <c r="B141" s="15">
        <v>0.13</v>
      </c>
      <c r="C141" s="15">
        <v>0.28000000000000003</v>
      </c>
      <c r="D141" s="15">
        <v>0.26</v>
      </c>
      <c r="E141" s="15">
        <v>0.2</v>
      </c>
      <c r="F141" s="15">
        <v>0.13</v>
      </c>
      <c r="G141" s="15">
        <v>0.17</v>
      </c>
      <c r="H141" s="15">
        <v>0.14000000000000001</v>
      </c>
      <c r="I141" s="15">
        <v>0.19</v>
      </c>
      <c r="J141" s="16">
        <v>2.1038667964420289E-3</v>
      </c>
      <c r="L141" s="17" t="s">
        <v>170</v>
      </c>
      <c r="M141" s="18">
        <v>8.61</v>
      </c>
      <c r="N141" s="18">
        <v>10.01</v>
      </c>
      <c r="O141" s="18">
        <v>9.74</v>
      </c>
      <c r="P141" s="18">
        <v>10.23</v>
      </c>
      <c r="Q141" s="18">
        <v>10.16</v>
      </c>
      <c r="R141" s="18">
        <v>9.68</v>
      </c>
      <c r="S141" s="18">
        <v>10.79</v>
      </c>
      <c r="T141" s="18">
        <v>10.92</v>
      </c>
      <c r="U141" s="16">
        <f t="shared" si="22"/>
        <v>0.11298406221159059</v>
      </c>
      <c r="W141" s="17" t="s">
        <v>170</v>
      </c>
      <c r="X141" s="12">
        <f t="shared" si="21"/>
        <v>-8.4799999999999986</v>
      </c>
      <c r="Y141" s="12">
        <f t="shared" si="21"/>
        <v>-9.73</v>
      </c>
      <c r="Z141" s="12">
        <f t="shared" si="21"/>
        <v>-9.48</v>
      </c>
      <c r="AA141" s="12">
        <f t="shared" si="20"/>
        <v>-10.030000000000001</v>
      </c>
      <c r="AB141" s="12">
        <f t="shared" si="20"/>
        <v>-10.029999999999999</v>
      </c>
      <c r="AC141" s="12">
        <f t="shared" si="20"/>
        <v>-9.51</v>
      </c>
      <c r="AD141" s="12">
        <f t="shared" si="20"/>
        <v>-10.649999999999999</v>
      </c>
      <c r="AE141" s="13">
        <f t="shared" si="18"/>
        <v>-10.73</v>
      </c>
    </row>
    <row r="142" spans="1:31">
      <c r="A142" s="14" t="s">
        <v>171</v>
      </c>
      <c r="B142" s="15">
        <v>49.86</v>
      </c>
      <c r="C142" s="15">
        <v>42.19</v>
      </c>
      <c r="D142" s="15">
        <v>43.04</v>
      </c>
      <c r="E142" s="15">
        <v>43.99</v>
      </c>
      <c r="F142" s="15">
        <v>47.45</v>
      </c>
      <c r="G142" s="15">
        <v>42.02</v>
      </c>
      <c r="H142" s="15">
        <v>35.42</v>
      </c>
      <c r="I142" s="15">
        <v>38.19</v>
      </c>
      <c r="J142" s="16">
        <v>0.42287722608484785</v>
      </c>
      <c r="L142" s="17" t="s">
        <v>171</v>
      </c>
      <c r="M142" s="18">
        <v>48.24</v>
      </c>
      <c r="N142" s="18">
        <v>43.91</v>
      </c>
      <c r="O142" s="18">
        <v>47.620000000000005</v>
      </c>
      <c r="P142" s="18">
        <v>50.33</v>
      </c>
      <c r="Q142" s="18">
        <v>55.980000000000004</v>
      </c>
      <c r="R142" s="18">
        <v>53.64</v>
      </c>
      <c r="S142" s="18">
        <v>52.99</v>
      </c>
      <c r="T142" s="18">
        <v>56.75</v>
      </c>
      <c r="U142" s="16">
        <f t="shared" si="22"/>
        <v>0.58716534162159029</v>
      </c>
      <c r="W142" s="17" t="s">
        <v>171</v>
      </c>
      <c r="X142" s="12">
        <f t="shared" si="21"/>
        <v>1.6199999999999974</v>
      </c>
      <c r="Y142" s="12">
        <f t="shared" si="21"/>
        <v>-1.7199999999999989</v>
      </c>
      <c r="Z142" s="12">
        <f t="shared" si="21"/>
        <v>-4.5800000000000054</v>
      </c>
      <c r="AA142" s="12">
        <f t="shared" si="20"/>
        <v>-6.3399999999999963</v>
      </c>
      <c r="AB142" s="12">
        <f t="shared" si="20"/>
        <v>-8.5300000000000011</v>
      </c>
      <c r="AC142" s="12">
        <f t="shared" si="20"/>
        <v>-11.619999999999997</v>
      </c>
      <c r="AD142" s="12">
        <f t="shared" si="20"/>
        <v>-17.57</v>
      </c>
      <c r="AE142" s="13">
        <f t="shared" si="18"/>
        <v>-18.560000000000002</v>
      </c>
    </row>
    <row r="143" spans="1:31">
      <c r="A143" s="14" t="s">
        <v>172</v>
      </c>
      <c r="B143" s="15">
        <v>8.76</v>
      </c>
      <c r="C143" s="15">
        <v>7.08</v>
      </c>
      <c r="D143" s="15">
        <v>7.72</v>
      </c>
      <c r="E143" s="15">
        <v>9.36</v>
      </c>
      <c r="F143" s="15">
        <v>9.65</v>
      </c>
      <c r="G143" s="15">
        <v>11.11</v>
      </c>
      <c r="H143" s="15">
        <v>12.5</v>
      </c>
      <c r="I143" s="15">
        <v>14.88</v>
      </c>
      <c r="J143" s="16">
        <v>0.16476598911082838</v>
      </c>
      <c r="L143" s="17" t="s">
        <v>172</v>
      </c>
      <c r="M143" s="18">
        <v>126.10999999999999</v>
      </c>
      <c r="N143" s="18">
        <v>83.39</v>
      </c>
      <c r="O143" s="18">
        <v>85.43</v>
      </c>
      <c r="P143" s="18">
        <v>104.36</v>
      </c>
      <c r="Q143" s="18">
        <v>114.33</v>
      </c>
      <c r="R143" s="18">
        <v>118.52</v>
      </c>
      <c r="S143" s="18">
        <v>119.67999999999999</v>
      </c>
      <c r="T143" s="18">
        <v>137.60000000000002</v>
      </c>
      <c r="U143" s="16">
        <f t="shared" si="22"/>
        <v>1.42368195607279</v>
      </c>
      <c r="W143" s="17" t="s">
        <v>172</v>
      </c>
      <c r="X143" s="12">
        <f t="shared" si="21"/>
        <v>-117.34999999999998</v>
      </c>
      <c r="Y143" s="12">
        <f t="shared" si="21"/>
        <v>-76.31</v>
      </c>
      <c r="Z143" s="12">
        <f t="shared" si="21"/>
        <v>-77.710000000000008</v>
      </c>
      <c r="AA143" s="12">
        <f t="shared" si="20"/>
        <v>-95</v>
      </c>
      <c r="AB143" s="12">
        <f t="shared" si="20"/>
        <v>-104.67999999999999</v>
      </c>
      <c r="AC143" s="12">
        <f t="shared" si="20"/>
        <v>-107.41</v>
      </c>
      <c r="AD143" s="12">
        <f t="shared" si="20"/>
        <v>-107.17999999999999</v>
      </c>
      <c r="AE143" s="13">
        <f t="shared" si="18"/>
        <v>-122.72000000000003</v>
      </c>
    </row>
    <row r="144" spans="1:31">
      <c r="A144" s="14" t="s">
        <v>173</v>
      </c>
      <c r="B144" s="15">
        <v>0.03</v>
      </c>
      <c r="C144" s="15">
        <v>0.03</v>
      </c>
      <c r="D144" s="15">
        <v>0.03</v>
      </c>
      <c r="E144" s="15">
        <v>0.05</v>
      </c>
      <c r="F144" s="15">
        <v>0.08</v>
      </c>
      <c r="G144" s="15">
        <v>0.08</v>
      </c>
      <c r="H144" s="15">
        <v>0.15</v>
      </c>
      <c r="I144" s="15">
        <v>0.21</v>
      </c>
      <c r="J144" s="16">
        <v>2.3253264592254007E-3</v>
      </c>
      <c r="L144" s="17" t="s">
        <v>173</v>
      </c>
      <c r="M144" s="18">
        <v>0.51</v>
      </c>
      <c r="N144" s="18">
        <v>0.88</v>
      </c>
      <c r="O144" s="18">
        <v>0.89999999999999991</v>
      </c>
      <c r="P144" s="18">
        <v>0.59000000000000008</v>
      </c>
      <c r="Q144" s="18">
        <v>0.72</v>
      </c>
      <c r="R144" s="18">
        <v>1.08</v>
      </c>
      <c r="S144" s="18">
        <v>1.02</v>
      </c>
      <c r="T144" s="18">
        <v>1.52</v>
      </c>
      <c r="U144" s="16">
        <f t="shared" si="22"/>
        <v>1.5726719282199424E-2</v>
      </c>
      <c r="W144" s="17" t="s">
        <v>173</v>
      </c>
      <c r="X144" s="12">
        <f t="shared" si="21"/>
        <v>-0.48</v>
      </c>
      <c r="Y144" s="12">
        <f t="shared" si="21"/>
        <v>-0.85</v>
      </c>
      <c r="Z144" s="12">
        <f t="shared" si="21"/>
        <v>-0.86999999999999988</v>
      </c>
      <c r="AA144" s="12">
        <f t="shared" si="20"/>
        <v>-0.54</v>
      </c>
      <c r="AB144" s="12">
        <f t="shared" si="20"/>
        <v>-0.64</v>
      </c>
      <c r="AC144" s="12">
        <f t="shared" si="20"/>
        <v>-1</v>
      </c>
      <c r="AD144" s="12">
        <f t="shared" si="20"/>
        <v>-0.87</v>
      </c>
      <c r="AE144" s="13">
        <f t="shared" si="18"/>
        <v>-1.31</v>
      </c>
    </row>
    <row r="145" spans="1:31">
      <c r="A145" s="14" t="s">
        <v>174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0.03</v>
      </c>
      <c r="H145" s="15">
        <v>0.02</v>
      </c>
      <c r="I145" s="15">
        <v>0</v>
      </c>
      <c r="J145" s="16">
        <v>0</v>
      </c>
      <c r="L145" s="17" t="s">
        <v>174</v>
      </c>
      <c r="M145" s="18">
        <v>0.1</v>
      </c>
      <c r="N145" s="18">
        <v>0.11</v>
      </c>
      <c r="O145" s="18">
        <v>0.12</v>
      </c>
      <c r="P145" s="18">
        <v>0.11</v>
      </c>
      <c r="Q145" s="18">
        <v>0.13</v>
      </c>
      <c r="R145" s="18">
        <v>0.15</v>
      </c>
      <c r="S145" s="18">
        <v>0.08</v>
      </c>
      <c r="T145" s="18">
        <v>7.0000000000000007E-2</v>
      </c>
      <c r="U145" s="16">
        <f t="shared" si="22"/>
        <v>7.2425680904865777E-4</v>
      </c>
      <c r="W145" s="17" t="s">
        <v>174</v>
      </c>
      <c r="X145" s="12">
        <f t="shared" si="21"/>
        <v>-0.1</v>
      </c>
      <c r="Y145" s="12">
        <f t="shared" si="21"/>
        <v>-0.11</v>
      </c>
      <c r="Z145" s="12">
        <f t="shared" si="21"/>
        <v>-0.12</v>
      </c>
      <c r="AA145" s="12">
        <f t="shared" si="20"/>
        <v>-0.11</v>
      </c>
      <c r="AB145" s="12">
        <f t="shared" si="20"/>
        <v>-0.13</v>
      </c>
      <c r="AC145" s="12">
        <f t="shared" si="20"/>
        <v>-0.12</v>
      </c>
      <c r="AD145" s="12">
        <f t="shared" si="20"/>
        <v>-0.06</v>
      </c>
      <c r="AE145" s="13">
        <f t="shared" si="20"/>
        <v>-7.0000000000000007E-2</v>
      </c>
    </row>
    <row r="146" spans="1:31">
      <c r="A146" s="14" t="s">
        <v>175</v>
      </c>
      <c r="B146" s="15">
        <v>0.03</v>
      </c>
      <c r="C146" s="15">
        <v>0.04</v>
      </c>
      <c r="D146" s="15">
        <v>0.05</v>
      </c>
      <c r="E146" s="15">
        <v>0.05</v>
      </c>
      <c r="F146" s="15">
        <v>0.01</v>
      </c>
      <c r="G146" s="15">
        <v>0.05</v>
      </c>
      <c r="H146" s="15">
        <v>0</v>
      </c>
      <c r="I146" s="15">
        <v>0</v>
      </c>
      <c r="J146" s="16">
        <v>0</v>
      </c>
      <c r="L146" s="17" t="s">
        <v>176</v>
      </c>
      <c r="M146" s="18">
        <v>0.16</v>
      </c>
      <c r="N146" s="18">
        <v>0.16</v>
      </c>
      <c r="O146" s="18">
        <v>0.16999999999999998</v>
      </c>
      <c r="P146" s="18">
        <v>0.16999999999999998</v>
      </c>
      <c r="Q146" s="18">
        <v>0.18</v>
      </c>
      <c r="R146" s="18">
        <v>0.16</v>
      </c>
      <c r="S146" s="18">
        <v>0.11</v>
      </c>
      <c r="T146" s="18">
        <v>0.13</v>
      </c>
      <c r="U146" s="16">
        <f t="shared" si="22"/>
        <v>1.3450483596617929E-3</v>
      </c>
      <c r="W146" s="17" t="s">
        <v>176</v>
      </c>
      <c r="X146" s="12">
        <f t="shared" si="21"/>
        <v>-0.13</v>
      </c>
      <c r="Y146" s="12">
        <f t="shared" si="21"/>
        <v>-0.12</v>
      </c>
      <c r="Z146" s="12">
        <f t="shared" si="21"/>
        <v>-0.11999999999999998</v>
      </c>
      <c r="AA146" s="12">
        <f t="shared" si="20"/>
        <v>-0.11999999999999998</v>
      </c>
      <c r="AB146" s="12">
        <f t="shared" si="20"/>
        <v>-0.16999999999999998</v>
      </c>
      <c r="AC146" s="12">
        <f t="shared" si="20"/>
        <v>-0.11</v>
      </c>
      <c r="AD146" s="12">
        <f t="shared" si="20"/>
        <v>-0.11</v>
      </c>
      <c r="AE146" s="13">
        <f t="shared" si="20"/>
        <v>-0.13</v>
      </c>
    </row>
    <row r="147" spans="1:31">
      <c r="A147" s="14" t="s">
        <v>177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6">
        <v>0</v>
      </c>
      <c r="L147" s="17" t="s">
        <v>177</v>
      </c>
      <c r="M147" s="18">
        <v>0.1</v>
      </c>
      <c r="N147" s="18">
        <v>0.11000000000000001</v>
      </c>
      <c r="O147" s="18">
        <v>0.1</v>
      </c>
      <c r="P147" s="18">
        <v>0.11</v>
      </c>
      <c r="Q147" s="18">
        <v>0.12</v>
      </c>
      <c r="R147" s="18">
        <v>0.11</v>
      </c>
      <c r="S147" s="18">
        <v>0.09</v>
      </c>
      <c r="T147" s="18">
        <v>0.16</v>
      </c>
      <c r="U147" s="16">
        <f t="shared" si="22"/>
        <v>1.6554441349683603E-3</v>
      </c>
      <c r="W147" s="17" t="s">
        <v>177</v>
      </c>
      <c r="X147" s="12">
        <f t="shared" si="21"/>
        <v>-0.1</v>
      </c>
      <c r="Y147" s="12">
        <f t="shared" si="21"/>
        <v>-0.11000000000000001</v>
      </c>
      <c r="Z147" s="12">
        <f t="shared" si="21"/>
        <v>-0.1</v>
      </c>
      <c r="AA147" s="12">
        <f t="shared" si="20"/>
        <v>-0.11</v>
      </c>
      <c r="AB147" s="12">
        <f t="shared" si="20"/>
        <v>-0.12</v>
      </c>
      <c r="AC147" s="12">
        <f t="shared" si="20"/>
        <v>-0.11</v>
      </c>
      <c r="AD147" s="12">
        <f t="shared" si="20"/>
        <v>-0.09</v>
      </c>
      <c r="AE147" s="13">
        <f t="shared" si="20"/>
        <v>-0.16</v>
      </c>
    </row>
    <row r="148" spans="1:31">
      <c r="A148" s="14" t="s">
        <v>178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0.01</v>
      </c>
      <c r="I148" s="15">
        <v>0</v>
      </c>
      <c r="J148" s="16">
        <v>0</v>
      </c>
      <c r="L148" s="17" t="s">
        <v>178</v>
      </c>
      <c r="M148" s="18">
        <v>0.09</v>
      </c>
      <c r="N148" s="18">
        <v>0.09</v>
      </c>
      <c r="O148" s="18">
        <v>0.08</v>
      </c>
      <c r="P148" s="18">
        <v>0.08</v>
      </c>
      <c r="Q148" s="18">
        <v>0.09</v>
      </c>
      <c r="R148" s="18">
        <v>0.13</v>
      </c>
      <c r="S148" s="18">
        <v>0.1</v>
      </c>
      <c r="T148" s="18">
        <v>0.1</v>
      </c>
      <c r="U148" s="16">
        <f t="shared" si="22"/>
        <v>1.0346525843552253E-3</v>
      </c>
      <c r="W148" s="17" t="s">
        <v>178</v>
      </c>
      <c r="X148" s="12">
        <f t="shared" si="21"/>
        <v>-0.09</v>
      </c>
      <c r="Y148" s="12">
        <f t="shared" si="21"/>
        <v>-0.09</v>
      </c>
      <c r="Z148" s="12">
        <f t="shared" si="21"/>
        <v>-0.08</v>
      </c>
      <c r="AA148" s="12">
        <f t="shared" si="20"/>
        <v>-0.08</v>
      </c>
      <c r="AB148" s="12">
        <f t="shared" si="20"/>
        <v>-0.09</v>
      </c>
      <c r="AC148" s="12">
        <f t="shared" si="20"/>
        <v>-0.13</v>
      </c>
      <c r="AD148" s="12">
        <f t="shared" si="20"/>
        <v>-9.0000000000000011E-2</v>
      </c>
      <c r="AE148" s="13">
        <f t="shared" si="20"/>
        <v>-0.1</v>
      </c>
    </row>
    <row r="149" spans="1:31">
      <c r="A149" s="14" t="s">
        <v>179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6">
        <v>0</v>
      </c>
      <c r="L149" s="17" t="s">
        <v>180</v>
      </c>
      <c r="M149" s="18">
        <v>0.05</v>
      </c>
      <c r="N149" s="18">
        <v>0.02</v>
      </c>
      <c r="O149" s="18">
        <v>0.03</v>
      </c>
      <c r="P149" s="18">
        <v>0.03</v>
      </c>
      <c r="Q149" s="18">
        <v>0.02</v>
      </c>
      <c r="R149" s="18">
        <v>0.02</v>
      </c>
      <c r="S149" s="18">
        <v>0.03</v>
      </c>
      <c r="T149" s="18">
        <v>0.04</v>
      </c>
      <c r="U149" s="16">
        <f t="shared" si="22"/>
        <v>4.1386103374209008E-4</v>
      </c>
      <c r="W149" s="17" t="s">
        <v>180</v>
      </c>
      <c r="X149" s="12">
        <f t="shared" si="21"/>
        <v>-0.05</v>
      </c>
      <c r="Y149" s="12">
        <f t="shared" si="21"/>
        <v>-0.02</v>
      </c>
      <c r="Z149" s="12">
        <f t="shared" si="21"/>
        <v>-0.03</v>
      </c>
      <c r="AA149" s="12">
        <f t="shared" si="20"/>
        <v>-0.03</v>
      </c>
      <c r="AB149" s="12">
        <f t="shared" si="20"/>
        <v>-0.02</v>
      </c>
      <c r="AC149" s="12">
        <f t="shared" si="20"/>
        <v>-0.02</v>
      </c>
      <c r="AD149" s="12">
        <f t="shared" si="20"/>
        <v>-0.03</v>
      </c>
      <c r="AE149" s="13">
        <f t="shared" si="20"/>
        <v>-0.04</v>
      </c>
    </row>
    <row r="150" spans="1:31">
      <c r="A150" s="14" t="s">
        <v>181</v>
      </c>
      <c r="B150" s="15">
        <v>5.64</v>
      </c>
      <c r="C150" s="15">
        <v>5.22</v>
      </c>
      <c r="D150" s="15">
        <v>4.54</v>
      </c>
      <c r="E150" s="15">
        <v>4.76</v>
      </c>
      <c r="F150" s="15">
        <v>4.68</v>
      </c>
      <c r="G150" s="15">
        <v>3.36</v>
      </c>
      <c r="H150" s="15">
        <v>4.95</v>
      </c>
      <c r="I150" s="15">
        <v>6.31</v>
      </c>
      <c r="J150" s="16">
        <v>6.9870523608153698E-2</v>
      </c>
      <c r="L150" s="17" t="s">
        <v>181</v>
      </c>
      <c r="M150" s="18">
        <v>53.94</v>
      </c>
      <c r="N150" s="18">
        <v>57.11</v>
      </c>
      <c r="O150" s="18">
        <v>54.51</v>
      </c>
      <c r="P150" s="18">
        <v>51.379999999999995</v>
      </c>
      <c r="Q150" s="18">
        <v>50.120000000000005</v>
      </c>
      <c r="R150" s="18">
        <v>61.11</v>
      </c>
      <c r="S150" s="18">
        <v>51.95</v>
      </c>
      <c r="T150" s="18">
        <v>60.3</v>
      </c>
      <c r="U150" s="16">
        <f t="shared" si="22"/>
        <v>0.62389550836620078</v>
      </c>
      <c r="W150" s="17" t="s">
        <v>181</v>
      </c>
      <c r="X150" s="12">
        <f t="shared" si="21"/>
        <v>-48.3</v>
      </c>
      <c r="Y150" s="12">
        <f t="shared" si="21"/>
        <v>-51.89</v>
      </c>
      <c r="Z150" s="12">
        <f t="shared" si="21"/>
        <v>-49.97</v>
      </c>
      <c r="AA150" s="12">
        <f t="shared" si="20"/>
        <v>-46.62</v>
      </c>
      <c r="AB150" s="12">
        <f t="shared" si="20"/>
        <v>-45.440000000000005</v>
      </c>
      <c r="AC150" s="12">
        <f t="shared" si="20"/>
        <v>-57.75</v>
      </c>
      <c r="AD150" s="12">
        <f t="shared" si="20"/>
        <v>-47</v>
      </c>
      <c r="AE150" s="13">
        <f t="shared" si="20"/>
        <v>-53.989999999999995</v>
      </c>
    </row>
    <row r="151" spans="1:31">
      <c r="A151" s="14" t="s">
        <v>182</v>
      </c>
      <c r="B151" s="15">
        <v>0.18</v>
      </c>
      <c r="C151" s="15">
        <v>0.08</v>
      </c>
      <c r="D151" s="15">
        <v>0.08</v>
      </c>
      <c r="E151" s="15">
        <v>0.11</v>
      </c>
      <c r="F151" s="15">
        <v>0.1</v>
      </c>
      <c r="G151" s="15">
        <v>0.09</v>
      </c>
      <c r="H151" s="15">
        <v>0.13</v>
      </c>
      <c r="I151" s="15">
        <v>0.12</v>
      </c>
      <c r="J151" s="16">
        <v>1.3287579767002288E-3</v>
      </c>
      <c r="L151" s="17" t="s">
        <v>182</v>
      </c>
      <c r="M151" s="18">
        <v>1.1000000000000001</v>
      </c>
      <c r="N151" s="18">
        <v>1.05</v>
      </c>
      <c r="O151" s="18">
        <v>0.89</v>
      </c>
      <c r="P151" s="18">
        <v>1.01</v>
      </c>
      <c r="Q151" s="18">
        <v>1.1299999999999999</v>
      </c>
      <c r="R151" s="18">
        <v>1.28</v>
      </c>
      <c r="S151" s="18">
        <v>1.27</v>
      </c>
      <c r="T151" s="18">
        <v>1.54</v>
      </c>
      <c r="U151" s="16">
        <f t="shared" si="22"/>
        <v>1.5933649799070467E-2</v>
      </c>
      <c r="W151" s="17" t="s">
        <v>182</v>
      </c>
      <c r="X151" s="12">
        <f t="shared" si="21"/>
        <v>-0.92000000000000015</v>
      </c>
      <c r="Y151" s="12">
        <f t="shared" si="21"/>
        <v>-0.97000000000000008</v>
      </c>
      <c r="Z151" s="12">
        <f t="shared" si="21"/>
        <v>-0.81</v>
      </c>
      <c r="AA151" s="12">
        <f t="shared" si="20"/>
        <v>-0.9</v>
      </c>
      <c r="AB151" s="12">
        <f t="shared" si="20"/>
        <v>-1.0299999999999998</v>
      </c>
      <c r="AC151" s="12">
        <f t="shared" si="20"/>
        <v>-1.19</v>
      </c>
      <c r="AD151" s="12">
        <f t="shared" si="20"/>
        <v>-1.1400000000000001</v>
      </c>
      <c r="AE151" s="13">
        <f t="shared" si="20"/>
        <v>-1.42</v>
      </c>
    </row>
    <row r="152" spans="1:31">
      <c r="A152" s="14" t="s">
        <v>183</v>
      </c>
      <c r="B152" s="15">
        <v>8.23</v>
      </c>
      <c r="C152" s="15">
        <v>6.99</v>
      </c>
      <c r="D152" s="15">
        <v>7.9</v>
      </c>
      <c r="E152" s="15">
        <v>9.06</v>
      </c>
      <c r="F152" s="15">
        <v>9.76</v>
      </c>
      <c r="G152" s="15">
        <v>9.5399999999999991</v>
      </c>
      <c r="H152" s="15">
        <v>9.35</v>
      </c>
      <c r="I152" s="15">
        <v>10.6</v>
      </c>
      <c r="J152" s="16">
        <v>0.11737362127518687</v>
      </c>
      <c r="L152" s="17" t="s">
        <v>183</v>
      </c>
      <c r="M152" s="18">
        <v>9.0299999999999994</v>
      </c>
      <c r="N152" s="18">
        <v>8.0500000000000007</v>
      </c>
      <c r="O152" s="18">
        <v>8.7899999999999991</v>
      </c>
      <c r="P152" s="18">
        <v>9.7799999999999994</v>
      </c>
      <c r="Q152" s="18">
        <v>11.05</v>
      </c>
      <c r="R152" s="18">
        <v>11.43</v>
      </c>
      <c r="S152" s="18">
        <v>12.66</v>
      </c>
      <c r="T152" s="18">
        <v>14.07</v>
      </c>
      <c r="U152" s="16">
        <f t="shared" si="22"/>
        <v>0.14557561861878018</v>
      </c>
      <c r="W152" s="17" t="s">
        <v>183</v>
      </c>
      <c r="X152" s="12">
        <f t="shared" si="21"/>
        <v>-0.79999999999999893</v>
      </c>
      <c r="Y152" s="12">
        <f t="shared" si="21"/>
        <v>-1.0600000000000005</v>
      </c>
      <c r="Z152" s="12">
        <f t="shared" si="21"/>
        <v>-0.88999999999999879</v>
      </c>
      <c r="AA152" s="12">
        <f t="shared" si="20"/>
        <v>-0.71999999999999886</v>
      </c>
      <c r="AB152" s="12">
        <f t="shared" si="20"/>
        <v>-1.2900000000000009</v>
      </c>
      <c r="AC152" s="12">
        <f t="shared" si="20"/>
        <v>-1.8900000000000006</v>
      </c>
      <c r="AD152" s="12">
        <f t="shared" si="20"/>
        <v>-3.3100000000000005</v>
      </c>
      <c r="AE152" s="13">
        <f t="shared" si="20"/>
        <v>-3.4700000000000006</v>
      </c>
    </row>
    <row r="153" spans="1:31">
      <c r="A153" s="14" t="s">
        <v>184</v>
      </c>
      <c r="B153" s="15">
        <v>0</v>
      </c>
      <c r="C153" s="15">
        <v>0</v>
      </c>
      <c r="D153" s="15">
        <v>0.01</v>
      </c>
      <c r="E153" s="15">
        <v>0</v>
      </c>
      <c r="F153" s="15">
        <v>0</v>
      </c>
      <c r="G153" s="15">
        <v>0</v>
      </c>
      <c r="H153" s="15">
        <v>0</v>
      </c>
      <c r="I153" s="15">
        <v>0.01</v>
      </c>
      <c r="J153" s="16">
        <v>1.1072983139168574E-4</v>
      </c>
      <c r="L153" s="17" t="s">
        <v>184</v>
      </c>
      <c r="M153" s="18">
        <v>0.12000000000000001</v>
      </c>
      <c r="N153" s="18">
        <v>0.2</v>
      </c>
      <c r="O153" s="18">
        <v>0.16</v>
      </c>
      <c r="P153" s="18">
        <v>0.16</v>
      </c>
      <c r="Q153" s="18">
        <v>0.18</v>
      </c>
      <c r="R153" s="18">
        <v>0.25</v>
      </c>
      <c r="S153" s="18">
        <v>0.21000000000000002</v>
      </c>
      <c r="T153" s="18">
        <v>0.42000000000000004</v>
      </c>
      <c r="U153" s="16">
        <f t="shared" si="22"/>
        <v>4.3455408542919464E-3</v>
      </c>
      <c r="W153" s="17" t="s">
        <v>184</v>
      </c>
      <c r="X153" s="12">
        <f t="shared" si="21"/>
        <v>-0.12000000000000001</v>
      </c>
      <c r="Y153" s="12">
        <f t="shared" si="21"/>
        <v>-0.2</v>
      </c>
      <c r="Z153" s="12">
        <f t="shared" si="21"/>
        <v>-0.15</v>
      </c>
      <c r="AA153" s="12">
        <f t="shared" si="20"/>
        <v>-0.16</v>
      </c>
      <c r="AB153" s="12">
        <f t="shared" si="20"/>
        <v>-0.18</v>
      </c>
      <c r="AC153" s="12">
        <f t="shared" si="20"/>
        <v>-0.25</v>
      </c>
      <c r="AD153" s="12">
        <f t="shared" si="20"/>
        <v>-0.21000000000000002</v>
      </c>
      <c r="AE153" s="13">
        <f t="shared" si="20"/>
        <v>-0.41000000000000003</v>
      </c>
    </row>
    <row r="154" spans="1:31">
      <c r="A154" s="14" t="s">
        <v>185</v>
      </c>
      <c r="B154" s="15">
        <v>0</v>
      </c>
      <c r="C154" s="15">
        <v>0</v>
      </c>
      <c r="D154" s="15">
        <v>0.01</v>
      </c>
      <c r="E154" s="15">
        <v>0.01</v>
      </c>
      <c r="F154" s="15">
        <v>0</v>
      </c>
      <c r="G154" s="15">
        <v>0.01</v>
      </c>
      <c r="H154" s="15">
        <v>0.01</v>
      </c>
      <c r="I154" s="15">
        <v>0.01</v>
      </c>
      <c r="J154" s="16">
        <v>1.1072983139168574E-4</v>
      </c>
      <c r="L154" s="17" t="s">
        <v>185</v>
      </c>
      <c r="M154" s="18">
        <v>0.38</v>
      </c>
      <c r="N154" s="18">
        <v>0.26</v>
      </c>
      <c r="O154" s="18">
        <v>0.19</v>
      </c>
      <c r="P154" s="18">
        <v>0.16</v>
      </c>
      <c r="Q154" s="18">
        <v>0.12</v>
      </c>
      <c r="R154" s="18">
        <v>0.43000000000000005</v>
      </c>
      <c r="S154" s="18">
        <v>0.37</v>
      </c>
      <c r="T154" s="18">
        <v>0.68</v>
      </c>
      <c r="U154" s="16">
        <f t="shared" si="22"/>
        <v>7.0356375736155326E-3</v>
      </c>
      <c r="W154" s="17" t="s">
        <v>185</v>
      </c>
      <c r="X154" s="12">
        <f t="shared" si="21"/>
        <v>-0.38</v>
      </c>
      <c r="Y154" s="12">
        <f t="shared" si="21"/>
        <v>-0.26</v>
      </c>
      <c r="Z154" s="12">
        <f t="shared" si="21"/>
        <v>-0.18</v>
      </c>
      <c r="AA154" s="12">
        <f t="shared" si="20"/>
        <v>-0.15</v>
      </c>
      <c r="AB154" s="12">
        <f t="shared" si="20"/>
        <v>-0.12</v>
      </c>
      <c r="AC154" s="12">
        <f t="shared" si="20"/>
        <v>-0.42000000000000004</v>
      </c>
      <c r="AD154" s="12">
        <f t="shared" si="20"/>
        <v>-0.36</v>
      </c>
      <c r="AE154" s="13">
        <f t="shared" si="20"/>
        <v>-0.67</v>
      </c>
    </row>
    <row r="155" spans="1:31">
      <c r="A155" s="14" t="s">
        <v>186</v>
      </c>
      <c r="B155" s="15">
        <v>22.24</v>
      </c>
      <c r="C155" s="15">
        <v>21.19</v>
      </c>
      <c r="D155" s="15">
        <v>21.4</v>
      </c>
      <c r="E155" s="15">
        <v>22.2</v>
      </c>
      <c r="F155" s="15">
        <v>22.47</v>
      </c>
      <c r="G155" s="15">
        <v>20.16</v>
      </c>
      <c r="H155" s="15">
        <v>19.010000000000002</v>
      </c>
      <c r="I155" s="15">
        <v>21.57</v>
      </c>
      <c r="J155" s="16">
        <v>0.23884424631186615</v>
      </c>
      <c r="L155" s="17" t="s">
        <v>186</v>
      </c>
      <c r="M155" s="18">
        <v>36.33</v>
      </c>
      <c r="N155" s="18">
        <v>33.79</v>
      </c>
      <c r="O155" s="18">
        <v>33.25</v>
      </c>
      <c r="P155" s="18">
        <v>34.17</v>
      </c>
      <c r="Q155" s="18">
        <v>34.880000000000003</v>
      </c>
      <c r="R155" s="18">
        <v>33.35</v>
      </c>
      <c r="S155" s="18">
        <v>40.450000000000003</v>
      </c>
      <c r="T155" s="18">
        <v>31.54</v>
      </c>
      <c r="U155" s="16">
        <f t="shared" si="22"/>
        <v>0.326329425105638</v>
      </c>
      <c r="W155" s="17" t="s">
        <v>186</v>
      </c>
      <c r="X155" s="12">
        <f t="shared" si="21"/>
        <v>-14.09</v>
      </c>
      <c r="Y155" s="12">
        <f t="shared" si="21"/>
        <v>-12.599999999999998</v>
      </c>
      <c r="Z155" s="12">
        <f t="shared" si="21"/>
        <v>-11.850000000000001</v>
      </c>
      <c r="AA155" s="12">
        <f t="shared" si="20"/>
        <v>-11.970000000000002</v>
      </c>
      <c r="AB155" s="12">
        <f t="shared" si="20"/>
        <v>-12.410000000000004</v>
      </c>
      <c r="AC155" s="12">
        <f t="shared" si="20"/>
        <v>-13.190000000000001</v>
      </c>
      <c r="AD155" s="12">
        <f t="shared" si="20"/>
        <v>-21.44</v>
      </c>
      <c r="AE155" s="13">
        <f t="shared" si="20"/>
        <v>-9.9699999999999989</v>
      </c>
    </row>
    <row r="156" spans="1:31">
      <c r="A156" s="14" t="s">
        <v>187</v>
      </c>
      <c r="B156" s="15">
        <v>26.29</v>
      </c>
      <c r="C156" s="15">
        <v>21.61</v>
      </c>
      <c r="D156" s="15">
        <v>19.3</v>
      </c>
      <c r="E156" s="15">
        <v>20.46</v>
      </c>
      <c r="F156" s="15">
        <v>23.26</v>
      </c>
      <c r="G156" s="15">
        <v>21.98</v>
      </c>
      <c r="H156" s="15">
        <v>18.93</v>
      </c>
      <c r="I156" s="15">
        <v>22.33</v>
      </c>
      <c r="J156" s="16">
        <v>0.24725971349763426</v>
      </c>
      <c r="L156" s="17" t="s">
        <v>187</v>
      </c>
      <c r="M156" s="18">
        <v>29.4</v>
      </c>
      <c r="N156" s="18">
        <v>24.799999999999997</v>
      </c>
      <c r="O156" s="18">
        <v>24.23</v>
      </c>
      <c r="P156" s="18">
        <v>25.47</v>
      </c>
      <c r="Q156" s="18">
        <v>27.42</v>
      </c>
      <c r="R156" s="18">
        <v>27.34</v>
      </c>
      <c r="S156" s="18">
        <v>25.15</v>
      </c>
      <c r="T156" s="18">
        <v>29.22</v>
      </c>
      <c r="U156" s="16">
        <f t="shared" si="22"/>
        <v>0.30232548514859681</v>
      </c>
      <c r="W156" s="17" t="s">
        <v>187</v>
      </c>
      <c r="X156" s="12">
        <f t="shared" si="21"/>
        <v>-3.1099999999999994</v>
      </c>
      <c r="Y156" s="12">
        <f t="shared" si="21"/>
        <v>-3.1899999999999977</v>
      </c>
      <c r="Z156" s="12">
        <f t="shared" si="21"/>
        <v>-4.93</v>
      </c>
      <c r="AA156" s="12">
        <f t="shared" si="20"/>
        <v>-5.009999999999998</v>
      </c>
      <c r="AB156" s="12">
        <f t="shared" si="20"/>
        <v>-4.16</v>
      </c>
      <c r="AC156" s="12">
        <f t="shared" si="20"/>
        <v>-5.3599999999999994</v>
      </c>
      <c r="AD156" s="12">
        <f t="shared" si="20"/>
        <v>-6.2199999999999989</v>
      </c>
      <c r="AE156" s="13">
        <f t="shared" si="20"/>
        <v>-6.8900000000000006</v>
      </c>
    </row>
    <row r="157" spans="1:31">
      <c r="A157" s="14" t="s">
        <v>188</v>
      </c>
      <c r="B157" s="15">
        <v>10.98</v>
      </c>
      <c r="C157" s="15">
        <v>8.73</v>
      </c>
      <c r="D157" s="15">
        <v>9.52</v>
      </c>
      <c r="E157" s="15">
        <v>10.74</v>
      </c>
      <c r="F157" s="15">
        <v>11.92</v>
      </c>
      <c r="G157" s="15">
        <v>11.23</v>
      </c>
      <c r="H157" s="15">
        <v>11.71</v>
      </c>
      <c r="I157" s="15">
        <v>15.67</v>
      </c>
      <c r="J157" s="16">
        <v>0.17351364579077155</v>
      </c>
      <c r="L157" s="17" t="s">
        <v>188</v>
      </c>
      <c r="M157" s="18">
        <v>12.11</v>
      </c>
      <c r="N157" s="18">
        <v>10.469999999999999</v>
      </c>
      <c r="O157" s="18">
        <v>11.33</v>
      </c>
      <c r="P157" s="18">
        <v>12.379999999999999</v>
      </c>
      <c r="Q157" s="18">
        <v>13.58</v>
      </c>
      <c r="R157" s="18">
        <v>13.36</v>
      </c>
      <c r="S157" s="18">
        <v>14.61</v>
      </c>
      <c r="T157" s="18">
        <v>18.23</v>
      </c>
      <c r="U157" s="16">
        <f t="shared" si="22"/>
        <v>0.18861716612795756</v>
      </c>
      <c r="W157" s="17" t="s">
        <v>188</v>
      </c>
      <c r="X157" s="12">
        <f t="shared" si="21"/>
        <v>-1.129999999999999</v>
      </c>
      <c r="Y157" s="12">
        <f t="shared" si="21"/>
        <v>-1.7399999999999984</v>
      </c>
      <c r="Z157" s="12">
        <f t="shared" si="21"/>
        <v>-1.8100000000000005</v>
      </c>
      <c r="AA157" s="12">
        <f t="shared" si="20"/>
        <v>-1.6399999999999988</v>
      </c>
      <c r="AB157" s="12">
        <f t="shared" si="20"/>
        <v>-1.6600000000000001</v>
      </c>
      <c r="AC157" s="12">
        <f t="shared" si="20"/>
        <v>-2.129999999999999</v>
      </c>
      <c r="AD157" s="12">
        <f t="shared" si="20"/>
        <v>-2.8999999999999986</v>
      </c>
      <c r="AE157" s="13">
        <f t="shared" si="20"/>
        <v>-2.5600000000000005</v>
      </c>
    </row>
    <row r="158" spans="1:31">
      <c r="A158" s="14" t="s">
        <v>189</v>
      </c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6">
        <v>0</v>
      </c>
      <c r="L158" s="17" t="s">
        <v>189</v>
      </c>
      <c r="M158" s="18">
        <v>0.02</v>
      </c>
      <c r="N158" s="18">
        <v>0.05</v>
      </c>
      <c r="O158" s="18">
        <v>0.08</v>
      </c>
      <c r="P158" s="18">
        <v>0.1</v>
      </c>
      <c r="Q158" s="18">
        <v>0.08</v>
      </c>
      <c r="R158" s="18">
        <v>0.12000000000000001</v>
      </c>
      <c r="S158" s="18">
        <v>0.14000000000000001</v>
      </c>
      <c r="T158" s="18">
        <v>0.14000000000000001</v>
      </c>
      <c r="U158" s="16">
        <f t="shared" si="22"/>
        <v>1.4485136180973155E-3</v>
      </c>
      <c r="W158" s="17" t="s">
        <v>189</v>
      </c>
      <c r="X158" s="12">
        <f t="shared" si="21"/>
        <v>-0.02</v>
      </c>
      <c r="Y158" s="12">
        <f t="shared" si="21"/>
        <v>-0.05</v>
      </c>
      <c r="Z158" s="12">
        <f t="shared" si="21"/>
        <v>-0.08</v>
      </c>
      <c r="AA158" s="12">
        <f t="shared" si="20"/>
        <v>-0.1</v>
      </c>
      <c r="AB158" s="12">
        <f t="shared" si="20"/>
        <v>-0.08</v>
      </c>
      <c r="AC158" s="12">
        <f t="shared" si="20"/>
        <v>-0.12000000000000001</v>
      </c>
      <c r="AD158" s="12">
        <f t="shared" si="20"/>
        <v>-0.14000000000000001</v>
      </c>
      <c r="AE158" s="13">
        <f t="shared" si="20"/>
        <v>-0.14000000000000001</v>
      </c>
    </row>
    <row r="159" spans="1:31">
      <c r="A159" s="14" t="s">
        <v>190</v>
      </c>
      <c r="B159" s="15">
        <v>9.0399999999999991</v>
      </c>
      <c r="C159" s="15">
        <v>8.36</v>
      </c>
      <c r="D159" s="15">
        <v>7.48</v>
      </c>
      <c r="E159" s="15">
        <v>8.4600000000000009</v>
      </c>
      <c r="F159" s="15">
        <v>8.76</v>
      </c>
      <c r="G159" s="15">
        <v>8.3800000000000008</v>
      </c>
      <c r="H159" s="15">
        <v>7.41</v>
      </c>
      <c r="I159" s="15">
        <v>9.36</v>
      </c>
      <c r="J159" s="16">
        <v>0.10364312218261786</v>
      </c>
      <c r="L159" s="17" t="s">
        <v>190</v>
      </c>
      <c r="M159" s="18">
        <v>32.06</v>
      </c>
      <c r="N159" s="18">
        <v>31.86</v>
      </c>
      <c r="O159" s="18">
        <v>29.229999999999997</v>
      </c>
      <c r="P159" s="18">
        <v>31.02</v>
      </c>
      <c r="Q159" s="18">
        <v>33.76</v>
      </c>
      <c r="R159" s="18">
        <v>32.909999999999997</v>
      </c>
      <c r="S159" s="18">
        <v>31.44</v>
      </c>
      <c r="T159" s="18">
        <v>35.18</v>
      </c>
      <c r="U159" s="16">
        <f t="shared" si="22"/>
        <v>0.36399077917616823</v>
      </c>
      <c r="W159" s="17" t="s">
        <v>190</v>
      </c>
      <c r="X159" s="12">
        <f t="shared" si="21"/>
        <v>-23.020000000000003</v>
      </c>
      <c r="Y159" s="12">
        <f t="shared" si="21"/>
        <v>-23.5</v>
      </c>
      <c r="Z159" s="12">
        <f t="shared" si="21"/>
        <v>-21.749999999999996</v>
      </c>
      <c r="AA159" s="12">
        <f t="shared" si="20"/>
        <v>-22.56</v>
      </c>
      <c r="AB159" s="12">
        <f t="shared" si="20"/>
        <v>-25</v>
      </c>
      <c r="AC159" s="12">
        <f t="shared" si="20"/>
        <v>-24.529999999999994</v>
      </c>
      <c r="AD159" s="12">
        <f t="shared" si="20"/>
        <v>-24.03</v>
      </c>
      <c r="AE159" s="13">
        <f t="shared" si="20"/>
        <v>-25.82</v>
      </c>
    </row>
    <row r="160" spans="1:31">
      <c r="A160" s="14" t="s">
        <v>191</v>
      </c>
      <c r="B160" s="15">
        <v>170.66</v>
      </c>
      <c r="C160" s="15">
        <v>156.84</v>
      </c>
      <c r="D160" s="15">
        <v>169.55</v>
      </c>
      <c r="E160" s="15">
        <v>188.84</v>
      </c>
      <c r="F160" s="15">
        <v>196.4</v>
      </c>
      <c r="G160" s="15">
        <v>196.58</v>
      </c>
      <c r="H160" s="15">
        <v>164.19</v>
      </c>
      <c r="I160" s="15">
        <v>213.87</v>
      </c>
      <c r="J160" s="16">
        <v>2.3681789039739831</v>
      </c>
      <c r="L160" s="17" t="s">
        <v>191</v>
      </c>
      <c r="M160" s="18">
        <v>218.96</v>
      </c>
      <c r="N160" s="18">
        <v>206.33999999999997</v>
      </c>
      <c r="O160" s="18">
        <v>221.62</v>
      </c>
      <c r="P160" s="18">
        <v>234.45</v>
      </c>
      <c r="Q160" s="18">
        <v>250.28</v>
      </c>
      <c r="R160" s="18">
        <v>251.07999999999998</v>
      </c>
      <c r="S160" s="18">
        <v>239.79000000000002</v>
      </c>
      <c r="T160" s="18">
        <v>254.26</v>
      </c>
      <c r="U160" s="16">
        <f t="shared" si="22"/>
        <v>2.6307076609815958</v>
      </c>
      <c r="W160" s="17" t="s">
        <v>191</v>
      </c>
      <c r="X160" s="12">
        <f t="shared" si="21"/>
        <v>-48.300000000000011</v>
      </c>
      <c r="Y160" s="12">
        <f t="shared" si="21"/>
        <v>-49.499999999999972</v>
      </c>
      <c r="Z160" s="12">
        <f t="shared" si="21"/>
        <v>-52.069999999999993</v>
      </c>
      <c r="AA160" s="12">
        <f t="shared" si="20"/>
        <v>-45.609999999999985</v>
      </c>
      <c r="AB160" s="12">
        <f t="shared" si="20"/>
        <v>-53.879999999999995</v>
      </c>
      <c r="AC160" s="12">
        <f t="shared" si="20"/>
        <v>-54.499999999999972</v>
      </c>
      <c r="AD160" s="12">
        <f t="shared" si="20"/>
        <v>-75.600000000000023</v>
      </c>
      <c r="AE160" s="13">
        <f t="shared" si="20"/>
        <v>-40.389999999999986</v>
      </c>
    </row>
    <row r="161" spans="1:31">
      <c r="A161" s="14" t="s">
        <v>192</v>
      </c>
      <c r="B161" s="15">
        <v>51.86</v>
      </c>
      <c r="C161" s="15">
        <v>50.57</v>
      </c>
      <c r="D161" s="15">
        <v>51.3</v>
      </c>
      <c r="E161" s="15">
        <v>52.97</v>
      </c>
      <c r="F161" s="15">
        <v>55.33</v>
      </c>
      <c r="G161" s="15">
        <v>58.34</v>
      </c>
      <c r="H161" s="15">
        <v>47.72</v>
      </c>
      <c r="I161" s="15">
        <v>58.36</v>
      </c>
      <c r="J161" s="16">
        <v>0.646219296001878</v>
      </c>
      <c r="L161" s="17" t="s">
        <v>192</v>
      </c>
      <c r="M161" s="18">
        <v>24.83</v>
      </c>
      <c r="N161" s="18">
        <v>25.299999999999997</v>
      </c>
      <c r="O161" s="18">
        <v>29.25</v>
      </c>
      <c r="P161" s="18">
        <v>29.740000000000002</v>
      </c>
      <c r="Q161" s="18">
        <v>30.39</v>
      </c>
      <c r="R161" s="18">
        <v>30.41</v>
      </c>
      <c r="S161" s="18">
        <v>24.34</v>
      </c>
      <c r="T161" s="18">
        <v>32.129999999999995</v>
      </c>
      <c r="U161" s="16">
        <f t="shared" si="22"/>
        <v>0.3324338753533338</v>
      </c>
      <c r="W161" s="17" t="s">
        <v>192</v>
      </c>
      <c r="X161" s="12">
        <f t="shared" si="21"/>
        <v>27.03</v>
      </c>
      <c r="Y161" s="12">
        <f t="shared" si="21"/>
        <v>25.270000000000003</v>
      </c>
      <c r="Z161" s="12">
        <f t="shared" si="21"/>
        <v>22.049999999999997</v>
      </c>
      <c r="AA161" s="12">
        <f t="shared" si="20"/>
        <v>23.229999999999997</v>
      </c>
      <c r="AB161" s="12">
        <f t="shared" si="20"/>
        <v>24.939999999999998</v>
      </c>
      <c r="AC161" s="12">
        <f t="shared" si="20"/>
        <v>27.930000000000003</v>
      </c>
      <c r="AD161" s="12">
        <f t="shared" si="20"/>
        <v>23.38</v>
      </c>
      <c r="AE161" s="13">
        <f t="shared" si="20"/>
        <v>26.230000000000004</v>
      </c>
    </row>
    <row r="162" spans="1:31">
      <c r="A162" s="14" t="s">
        <v>193</v>
      </c>
      <c r="B162" s="15">
        <v>0</v>
      </c>
      <c r="C162" s="15">
        <v>0</v>
      </c>
      <c r="D162" s="15">
        <v>0</v>
      </c>
      <c r="E162" s="15">
        <v>0.01</v>
      </c>
      <c r="F162" s="15">
        <v>0.01</v>
      </c>
      <c r="G162" s="15">
        <v>0</v>
      </c>
      <c r="H162" s="15">
        <v>0</v>
      </c>
      <c r="I162" s="15">
        <v>0.01</v>
      </c>
      <c r="J162" s="16">
        <v>1.1072983139168574E-4</v>
      </c>
      <c r="L162" s="17" t="s">
        <v>193</v>
      </c>
      <c r="M162" s="18">
        <v>5.43</v>
      </c>
      <c r="N162" s="18">
        <v>4.96</v>
      </c>
      <c r="O162" s="18">
        <v>4.5999999999999996</v>
      </c>
      <c r="P162" s="18">
        <v>5.99</v>
      </c>
      <c r="Q162" s="18">
        <v>4.8500000000000005</v>
      </c>
      <c r="R162" s="18">
        <v>7.0200000000000005</v>
      </c>
      <c r="S162" s="18">
        <v>7.35</v>
      </c>
      <c r="T162" s="18">
        <v>5.39</v>
      </c>
      <c r="U162" s="16">
        <f t="shared" si="22"/>
        <v>5.5767774296746633E-2</v>
      </c>
      <c r="W162" s="17" t="s">
        <v>193</v>
      </c>
      <c r="X162" s="12">
        <f t="shared" si="21"/>
        <v>-5.43</v>
      </c>
      <c r="Y162" s="12">
        <f t="shared" si="21"/>
        <v>-4.96</v>
      </c>
      <c r="Z162" s="12">
        <f t="shared" si="21"/>
        <v>-4.5999999999999996</v>
      </c>
      <c r="AA162" s="12">
        <f t="shared" si="20"/>
        <v>-5.98</v>
      </c>
      <c r="AB162" s="12">
        <f t="shared" si="20"/>
        <v>-4.8400000000000007</v>
      </c>
      <c r="AC162" s="12">
        <f t="shared" si="20"/>
        <v>-7.0200000000000005</v>
      </c>
      <c r="AD162" s="12">
        <f t="shared" si="20"/>
        <v>-7.35</v>
      </c>
      <c r="AE162" s="13">
        <f t="shared" si="20"/>
        <v>-5.38</v>
      </c>
    </row>
    <row r="163" spans="1:31">
      <c r="A163" s="14" t="s">
        <v>194</v>
      </c>
      <c r="B163" s="15">
        <v>0</v>
      </c>
      <c r="C163" s="15">
        <v>0.01</v>
      </c>
      <c r="D163" s="15">
        <v>0</v>
      </c>
      <c r="E163" s="15">
        <v>0.01</v>
      </c>
      <c r="F163" s="15">
        <v>0.01</v>
      </c>
      <c r="G163" s="15">
        <v>0.01</v>
      </c>
      <c r="H163" s="15">
        <v>0.01</v>
      </c>
      <c r="I163" s="15">
        <v>0</v>
      </c>
      <c r="J163" s="16">
        <v>0</v>
      </c>
      <c r="L163" s="17" t="s">
        <v>194</v>
      </c>
      <c r="M163" s="18">
        <v>0.31</v>
      </c>
      <c r="N163" s="18">
        <v>0.26</v>
      </c>
      <c r="O163" s="18">
        <v>0.14000000000000001</v>
      </c>
      <c r="P163" s="18">
        <v>0.16999999999999998</v>
      </c>
      <c r="Q163" s="18">
        <v>0.19</v>
      </c>
      <c r="R163" s="18">
        <v>0.27</v>
      </c>
      <c r="S163" s="18">
        <v>0.25</v>
      </c>
      <c r="T163" s="18">
        <v>0.26</v>
      </c>
      <c r="U163" s="16">
        <f t="shared" si="22"/>
        <v>2.6900967193235858E-3</v>
      </c>
      <c r="W163" s="17" t="s">
        <v>194</v>
      </c>
      <c r="X163" s="12">
        <f t="shared" si="21"/>
        <v>-0.31</v>
      </c>
      <c r="Y163" s="12">
        <f t="shared" si="21"/>
        <v>-0.25</v>
      </c>
      <c r="Z163" s="12">
        <f t="shared" si="21"/>
        <v>-0.14000000000000001</v>
      </c>
      <c r="AA163" s="12">
        <f t="shared" si="20"/>
        <v>-0.15999999999999998</v>
      </c>
      <c r="AB163" s="12">
        <f t="shared" si="20"/>
        <v>-0.18</v>
      </c>
      <c r="AC163" s="12">
        <f t="shared" si="20"/>
        <v>-0.26</v>
      </c>
      <c r="AD163" s="12">
        <f t="shared" si="20"/>
        <v>-0.24</v>
      </c>
      <c r="AE163" s="13">
        <f t="shared" si="20"/>
        <v>-0.26</v>
      </c>
    </row>
    <row r="164" spans="1:31">
      <c r="A164" s="14" t="s">
        <v>195</v>
      </c>
      <c r="B164" s="15">
        <v>29.86</v>
      </c>
      <c r="C164" s="15">
        <v>26.78</v>
      </c>
      <c r="D164" s="15">
        <v>27.29</v>
      </c>
      <c r="E164" s="15">
        <v>28.81</v>
      </c>
      <c r="F164" s="15">
        <v>29.64</v>
      </c>
      <c r="G164" s="15">
        <v>32.79</v>
      </c>
      <c r="H164" s="15">
        <v>36.450000000000003</v>
      </c>
      <c r="I164" s="15">
        <v>43.3</v>
      </c>
      <c r="J164" s="16">
        <v>0.47946016992599927</v>
      </c>
      <c r="L164" s="17" t="s">
        <v>195</v>
      </c>
      <c r="M164" s="18">
        <v>61.870000000000005</v>
      </c>
      <c r="N164" s="18">
        <v>55.06</v>
      </c>
      <c r="O164" s="18">
        <v>57.22</v>
      </c>
      <c r="P164" s="18">
        <v>59.92</v>
      </c>
      <c r="Q164" s="18">
        <v>62.26</v>
      </c>
      <c r="R164" s="18">
        <v>63.97</v>
      </c>
      <c r="S164" s="18">
        <v>63.53</v>
      </c>
      <c r="T164" s="18">
        <v>77.099999999999994</v>
      </c>
      <c r="U164" s="16">
        <f t="shared" si="22"/>
        <v>0.79771714253787862</v>
      </c>
      <c r="W164" s="17" t="s">
        <v>195</v>
      </c>
      <c r="X164" s="12">
        <f t="shared" si="21"/>
        <v>-32.010000000000005</v>
      </c>
      <c r="Y164" s="12">
        <f t="shared" si="21"/>
        <v>-28.28</v>
      </c>
      <c r="Z164" s="12">
        <f t="shared" si="21"/>
        <v>-29.93</v>
      </c>
      <c r="AA164" s="12">
        <f t="shared" si="20"/>
        <v>-31.110000000000003</v>
      </c>
      <c r="AB164" s="12">
        <f t="shared" si="20"/>
        <v>-32.619999999999997</v>
      </c>
      <c r="AC164" s="12">
        <f t="shared" si="20"/>
        <v>-31.18</v>
      </c>
      <c r="AD164" s="12">
        <f t="shared" si="20"/>
        <v>-27.08</v>
      </c>
      <c r="AE164" s="13">
        <f t="shared" si="20"/>
        <v>-33.799999999999997</v>
      </c>
    </row>
    <row r="165" spans="1:31">
      <c r="A165" s="14" t="s">
        <v>196</v>
      </c>
      <c r="B165" s="15">
        <v>26.32</v>
      </c>
      <c r="C165" s="15">
        <v>24.08</v>
      </c>
      <c r="D165" s="15">
        <v>27.34</v>
      </c>
      <c r="E165" s="15">
        <v>32.6</v>
      </c>
      <c r="F165" s="15">
        <v>37.89</v>
      </c>
      <c r="G165" s="15">
        <v>37.96</v>
      </c>
      <c r="H165" s="15">
        <v>39.159999999999997</v>
      </c>
      <c r="I165" s="15">
        <v>42.22</v>
      </c>
      <c r="J165" s="16">
        <v>0.46750134813569721</v>
      </c>
      <c r="L165" s="17" t="s">
        <v>196</v>
      </c>
      <c r="M165" s="18">
        <v>83.84</v>
      </c>
      <c r="N165" s="18">
        <v>75.3</v>
      </c>
      <c r="O165" s="18">
        <v>78.17</v>
      </c>
      <c r="P165" s="18">
        <v>86.169999999999987</v>
      </c>
      <c r="Q165" s="18">
        <v>95.71</v>
      </c>
      <c r="R165" s="18">
        <v>96.31</v>
      </c>
      <c r="S165" s="18">
        <v>108.33999999999999</v>
      </c>
      <c r="T165" s="18">
        <v>112.19</v>
      </c>
      <c r="U165" s="16">
        <f t="shared" si="22"/>
        <v>1.1607767343881272</v>
      </c>
      <c r="W165" s="17" t="s">
        <v>196</v>
      </c>
      <c r="X165" s="12">
        <f t="shared" si="21"/>
        <v>-57.52</v>
      </c>
      <c r="Y165" s="12">
        <f t="shared" si="21"/>
        <v>-51.22</v>
      </c>
      <c r="Z165" s="12">
        <f t="shared" si="21"/>
        <v>-50.83</v>
      </c>
      <c r="AA165" s="12">
        <f t="shared" si="20"/>
        <v>-53.569999999999986</v>
      </c>
      <c r="AB165" s="12">
        <f t="shared" si="20"/>
        <v>-57.819999999999993</v>
      </c>
      <c r="AC165" s="12">
        <f t="shared" si="20"/>
        <v>-58.35</v>
      </c>
      <c r="AD165" s="12">
        <f t="shared" si="20"/>
        <v>-69.179999999999993</v>
      </c>
      <c r="AE165" s="13">
        <f t="shared" si="20"/>
        <v>-69.97</v>
      </c>
    </row>
    <row r="166" spans="1:31">
      <c r="A166" s="17" t="s">
        <v>197</v>
      </c>
      <c r="B166" s="15">
        <v>0</v>
      </c>
      <c r="C166" s="15">
        <v>0.59</v>
      </c>
      <c r="D166" s="15">
        <v>0.56999999999999995</v>
      </c>
      <c r="E166" s="15">
        <v>0.64</v>
      </c>
      <c r="F166" s="15">
        <v>0.28999999999999998</v>
      </c>
      <c r="G166" s="15">
        <v>0.32</v>
      </c>
      <c r="H166" s="15">
        <v>0.42</v>
      </c>
      <c r="I166" s="15">
        <v>0.52</v>
      </c>
      <c r="J166" s="16">
        <v>5.7579512323676588E-3</v>
      </c>
      <c r="L166" s="17" t="s">
        <v>198</v>
      </c>
      <c r="M166" s="18">
        <v>0</v>
      </c>
      <c r="N166" s="18">
        <v>5.09</v>
      </c>
      <c r="O166" s="18">
        <v>4.24</v>
      </c>
      <c r="P166" s="18">
        <v>5.0599999999999996</v>
      </c>
      <c r="Q166" s="18">
        <v>5.59</v>
      </c>
      <c r="R166" s="18">
        <v>4.8099999999999996</v>
      </c>
      <c r="S166" s="18">
        <v>3.5</v>
      </c>
      <c r="T166" s="18">
        <v>3.63</v>
      </c>
      <c r="U166" s="16">
        <f t="shared" si="22"/>
        <v>3.7557888812094674E-2</v>
      </c>
      <c r="W166" s="17" t="s">
        <v>198</v>
      </c>
      <c r="X166" s="12">
        <f t="shared" si="21"/>
        <v>0</v>
      </c>
      <c r="Y166" s="12">
        <f t="shared" si="21"/>
        <v>-4.5</v>
      </c>
      <c r="Z166" s="12">
        <f t="shared" si="21"/>
        <v>-3.6700000000000004</v>
      </c>
      <c r="AA166" s="12">
        <f t="shared" si="20"/>
        <v>-4.42</v>
      </c>
      <c r="AB166" s="12">
        <f t="shared" si="20"/>
        <v>-5.3</v>
      </c>
      <c r="AC166" s="12">
        <f t="shared" si="20"/>
        <v>-4.4899999999999993</v>
      </c>
      <c r="AD166" s="12">
        <f t="shared" si="20"/>
        <v>-3.08</v>
      </c>
      <c r="AE166" s="13">
        <f t="shared" si="20"/>
        <v>-3.11</v>
      </c>
    </row>
    <row r="167" spans="1:31">
      <c r="A167" s="14" t="s">
        <v>199</v>
      </c>
      <c r="B167" s="15">
        <v>111.69</v>
      </c>
      <c r="C167" s="15">
        <v>105.25</v>
      </c>
      <c r="D167" s="15">
        <v>97.34</v>
      </c>
      <c r="E167" s="15">
        <v>99.78</v>
      </c>
      <c r="F167" s="15">
        <v>99.1</v>
      </c>
      <c r="G167" s="15">
        <v>91.8</v>
      </c>
      <c r="H167" s="15">
        <v>76.790000000000006</v>
      </c>
      <c r="I167" s="15">
        <v>93.06</v>
      </c>
      <c r="J167" s="16">
        <v>1.0304518109310274</v>
      </c>
      <c r="L167" s="17" t="s">
        <v>199</v>
      </c>
      <c r="M167" s="18">
        <v>30.93</v>
      </c>
      <c r="N167" s="18">
        <v>32.010000000000005</v>
      </c>
      <c r="O167" s="18">
        <v>31.74</v>
      </c>
      <c r="P167" s="18">
        <v>31.96</v>
      </c>
      <c r="Q167" s="18">
        <v>34.5</v>
      </c>
      <c r="R167" s="18">
        <v>34.06</v>
      </c>
      <c r="S167" s="18">
        <v>34.08</v>
      </c>
      <c r="T167" s="18">
        <v>38.730000000000004</v>
      </c>
      <c r="U167" s="16">
        <f t="shared" si="22"/>
        <v>0.40072094592077878</v>
      </c>
      <c r="W167" s="17" t="s">
        <v>199</v>
      </c>
      <c r="X167" s="12">
        <f t="shared" si="21"/>
        <v>80.759999999999991</v>
      </c>
      <c r="Y167" s="12">
        <f t="shared" si="21"/>
        <v>73.239999999999995</v>
      </c>
      <c r="Z167" s="12">
        <f t="shared" si="21"/>
        <v>65.600000000000009</v>
      </c>
      <c r="AA167" s="12">
        <f t="shared" si="20"/>
        <v>67.819999999999993</v>
      </c>
      <c r="AB167" s="12">
        <f t="shared" si="20"/>
        <v>64.599999999999994</v>
      </c>
      <c r="AC167" s="12">
        <f t="shared" si="20"/>
        <v>57.739999999999995</v>
      </c>
      <c r="AD167" s="12">
        <f t="shared" si="20"/>
        <v>42.710000000000008</v>
      </c>
      <c r="AE167" s="13">
        <f t="shared" si="20"/>
        <v>54.33</v>
      </c>
    </row>
    <row r="168" spans="1:31">
      <c r="A168" s="14" t="s">
        <v>200</v>
      </c>
      <c r="B168" s="15">
        <v>0</v>
      </c>
      <c r="C168" s="15">
        <v>0</v>
      </c>
      <c r="D168" s="15">
        <v>0.27</v>
      </c>
      <c r="E168" s="15">
        <v>0.57999999999999996</v>
      </c>
      <c r="F168" s="15">
        <v>0.59</v>
      </c>
      <c r="G168" s="15">
        <v>0.59</v>
      </c>
      <c r="H168" s="15">
        <v>0.59</v>
      </c>
      <c r="I168" s="15">
        <v>0.74</v>
      </c>
      <c r="J168" s="16">
        <v>8.1940075229847455E-3</v>
      </c>
      <c r="L168" s="17" t="s">
        <v>200</v>
      </c>
      <c r="M168" s="18">
        <v>0</v>
      </c>
      <c r="N168" s="18">
        <v>0</v>
      </c>
      <c r="O168" s="18">
        <v>0.7</v>
      </c>
      <c r="P168" s="18">
        <v>0.64</v>
      </c>
      <c r="Q168" s="18">
        <v>0.57000000000000006</v>
      </c>
      <c r="R168" s="18">
        <v>0.73</v>
      </c>
      <c r="S168" s="18">
        <v>0.7</v>
      </c>
      <c r="T168" s="18">
        <v>0.75</v>
      </c>
      <c r="U168" s="16">
        <f t="shared" si="22"/>
        <v>7.7598943826641892E-3</v>
      </c>
      <c r="W168" s="17" t="s">
        <v>200</v>
      </c>
      <c r="X168" s="12">
        <f t="shared" si="21"/>
        <v>0</v>
      </c>
      <c r="Y168" s="12">
        <f t="shared" si="21"/>
        <v>0</v>
      </c>
      <c r="Z168" s="12">
        <f t="shared" si="21"/>
        <v>-0.42999999999999994</v>
      </c>
      <c r="AA168" s="12">
        <f t="shared" si="20"/>
        <v>-6.0000000000000053E-2</v>
      </c>
      <c r="AB168" s="12">
        <f t="shared" si="20"/>
        <v>1.9999999999999907E-2</v>
      </c>
      <c r="AC168" s="12">
        <f t="shared" si="20"/>
        <v>-0.14000000000000001</v>
      </c>
      <c r="AD168" s="12">
        <f t="shared" si="20"/>
        <v>-0.10999999999999999</v>
      </c>
      <c r="AE168" s="13">
        <f t="shared" si="20"/>
        <v>-1.0000000000000009E-2</v>
      </c>
    </row>
    <row r="169" spans="1:31">
      <c r="A169" s="14" t="s">
        <v>201</v>
      </c>
      <c r="B169" s="15">
        <v>2.04</v>
      </c>
      <c r="C169" s="15">
        <v>2.87</v>
      </c>
      <c r="D169" s="15">
        <v>1.3</v>
      </c>
      <c r="E169" s="15">
        <v>1.8</v>
      </c>
      <c r="F169" s="15">
        <v>0.23</v>
      </c>
      <c r="G169" s="15">
        <v>0.21</v>
      </c>
      <c r="H169" s="15">
        <v>0.19</v>
      </c>
      <c r="I169" s="15">
        <v>1.35</v>
      </c>
      <c r="J169" s="16">
        <v>1.4948527237877577E-2</v>
      </c>
      <c r="L169" s="17" t="s">
        <v>201</v>
      </c>
      <c r="M169" s="18">
        <v>1.86</v>
      </c>
      <c r="N169" s="18">
        <v>2.08</v>
      </c>
      <c r="O169" s="18">
        <v>2.29</v>
      </c>
      <c r="P169" s="18">
        <v>1.9700000000000002</v>
      </c>
      <c r="Q169" s="18">
        <v>2.1799999999999997</v>
      </c>
      <c r="R169" s="18">
        <v>2.08</v>
      </c>
      <c r="S169" s="18">
        <v>2.16</v>
      </c>
      <c r="T169" s="18">
        <v>2.62</v>
      </c>
      <c r="U169" s="16">
        <f t="shared" si="22"/>
        <v>2.7107897710106903E-2</v>
      </c>
      <c r="W169" s="17" t="s">
        <v>201</v>
      </c>
      <c r="X169" s="12">
        <f t="shared" si="21"/>
        <v>0.17999999999999994</v>
      </c>
      <c r="Y169" s="12">
        <f t="shared" si="21"/>
        <v>0.79</v>
      </c>
      <c r="Z169" s="12">
        <f t="shared" si="21"/>
        <v>-0.99</v>
      </c>
      <c r="AA169" s="12">
        <f t="shared" si="20"/>
        <v>-0.17000000000000015</v>
      </c>
      <c r="AB169" s="12">
        <f t="shared" si="20"/>
        <v>-1.9499999999999997</v>
      </c>
      <c r="AC169" s="12">
        <f t="shared" si="20"/>
        <v>-1.87</v>
      </c>
      <c r="AD169" s="12">
        <f t="shared" si="20"/>
        <v>-1.9700000000000002</v>
      </c>
      <c r="AE169" s="13">
        <f t="shared" si="20"/>
        <v>-1.27</v>
      </c>
    </row>
    <row r="170" spans="1:31">
      <c r="A170" s="14" t="s">
        <v>202</v>
      </c>
      <c r="B170" s="15">
        <v>80.2</v>
      </c>
      <c r="C170" s="15">
        <v>72.92</v>
      </c>
      <c r="D170" s="15">
        <v>69.2</v>
      </c>
      <c r="E170" s="15">
        <v>71.59</v>
      </c>
      <c r="F170" s="15">
        <v>75.569999999999993</v>
      </c>
      <c r="G170" s="15">
        <v>74.430000000000007</v>
      </c>
      <c r="H170" s="15">
        <v>76.16</v>
      </c>
      <c r="I170" s="15">
        <v>87.51</v>
      </c>
      <c r="J170" s="16">
        <v>0.96899675450864198</v>
      </c>
      <c r="L170" s="17" t="s">
        <v>202</v>
      </c>
      <c r="M170" s="18">
        <v>38.71</v>
      </c>
      <c r="N170" s="18">
        <v>38.19</v>
      </c>
      <c r="O170" s="18">
        <v>40.11</v>
      </c>
      <c r="P170" s="18">
        <v>41.6</v>
      </c>
      <c r="Q170" s="18">
        <v>48.11</v>
      </c>
      <c r="R170" s="18">
        <v>44.97</v>
      </c>
      <c r="S170" s="18">
        <v>41.35</v>
      </c>
      <c r="T170" s="18">
        <v>48.459999999999994</v>
      </c>
      <c r="U170" s="16">
        <f t="shared" si="22"/>
        <v>0.50139264237854209</v>
      </c>
      <c r="W170" s="17" t="s">
        <v>202</v>
      </c>
      <c r="X170" s="12">
        <f t="shared" si="21"/>
        <v>41.49</v>
      </c>
      <c r="Y170" s="12">
        <f t="shared" si="21"/>
        <v>34.730000000000004</v>
      </c>
      <c r="Z170" s="12">
        <f t="shared" si="21"/>
        <v>29.090000000000003</v>
      </c>
      <c r="AA170" s="12">
        <f t="shared" si="20"/>
        <v>29.990000000000002</v>
      </c>
      <c r="AB170" s="12">
        <f t="shared" si="20"/>
        <v>27.459999999999994</v>
      </c>
      <c r="AC170" s="12">
        <f t="shared" si="20"/>
        <v>29.460000000000008</v>
      </c>
      <c r="AD170" s="12">
        <f t="shared" si="20"/>
        <v>34.809999999999995</v>
      </c>
      <c r="AE170" s="13">
        <f t="shared" si="20"/>
        <v>39.050000000000011</v>
      </c>
    </row>
    <row r="171" spans="1:31">
      <c r="A171" s="14" t="s">
        <v>203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6">
        <v>0</v>
      </c>
      <c r="L171" s="17" t="s">
        <v>203</v>
      </c>
      <c r="M171" s="18">
        <v>0</v>
      </c>
      <c r="N171" s="18">
        <v>0</v>
      </c>
      <c r="O171" s="18">
        <v>0.09</v>
      </c>
      <c r="P171" s="18">
        <v>0.05</v>
      </c>
      <c r="Q171" s="18">
        <v>0.05</v>
      </c>
      <c r="R171" s="18">
        <v>7.0000000000000007E-2</v>
      </c>
      <c r="S171" s="18">
        <v>0.12</v>
      </c>
      <c r="T171" s="18">
        <v>0.15</v>
      </c>
      <c r="U171" s="16">
        <f t="shared" si="22"/>
        <v>1.5519788765328377E-3</v>
      </c>
      <c r="W171" s="17" t="s">
        <v>203</v>
      </c>
      <c r="X171" s="12">
        <f t="shared" si="21"/>
        <v>0</v>
      </c>
      <c r="Y171" s="12">
        <f t="shared" si="21"/>
        <v>0</v>
      </c>
      <c r="Z171" s="12">
        <f t="shared" si="21"/>
        <v>-0.09</v>
      </c>
      <c r="AA171" s="12">
        <f t="shared" si="20"/>
        <v>-0.05</v>
      </c>
      <c r="AB171" s="12">
        <f t="shared" si="20"/>
        <v>-0.05</v>
      </c>
      <c r="AC171" s="12">
        <f t="shared" si="20"/>
        <v>-7.0000000000000007E-2</v>
      </c>
      <c r="AD171" s="12">
        <f t="shared" si="20"/>
        <v>-0.12</v>
      </c>
      <c r="AE171" s="13">
        <f t="shared" si="20"/>
        <v>-0.15</v>
      </c>
    </row>
    <row r="172" spans="1:31">
      <c r="A172" s="14" t="s">
        <v>204</v>
      </c>
      <c r="B172" s="15">
        <v>0.28000000000000003</v>
      </c>
      <c r="C172" s="15">
        <v>0.47</v>
      </c>
      <c r="D172" s="15">
        <v>0.45</v>
      </c>
      <c r="E172" s="15">
        <v>0.46</v>
      </c>
      <c r="F172" s="15">
        <v>0.41</v>
      </c>
      <c r="G172" s="15">
        <v>0.39</v>
      </c>
      <c r="H172" s="15">
        <v>0.28999999999999998</v>
      </c>
      <c r="I172" s="15">
        <v>0.35</v>
      </c>
      <c r="J172" s="16">
        <v>3.8755440987090009E-3</v>
      </c>
      <c r="L172" s="17" t="s">
        <v>204</v>
      </c>
      <c r="M172" s="18">
        <v>1.24</v>
      </c>
      <c r="N172" s="18">
        <v>1.29</v>
      </c>
      <c r="O172" s="18">
        <v>1.3599999999999999</v>
      </c>
      <c r="P172" s="18">
        <v>1.3900000000000001</v>
      </c>
      <c r="Q172" s="18">
        <v>1.01</v>
      </c>
      <c r="R172" s="18">
        <v>1.29</v>
      </c>
      <c r="S172" s="18">
        <v>1.62</v>
      </c>
      <c r="T172" s="18">
        <v>1.92</v>
      </c>
      <c r="U172" s="16">
        <f t="shared" si="22"/>
        <v>1.9865329619620321E-2</v>
      </c>
      <c r="W172" s="17" t="s">
        <v>204</v>
      </c>
      <c r="X172" s="12">
        <f t="shared" si="21"/>
        <v>-0.96</v>
      </c>
      <c r="Y172" s="12">
        <f t="shared" si="21"/>
        <v>-0.82000000000000006</v>
      </c>
      <c r="Z172" s="12">
        <f t="shared" si="21"/>
        <v>-0.90999999999999992</v>
      </c>
      <c r="AA172" s="12">
        <f t="shared" si="20"/>
        <v>-0.93000000000000016</v>
      </c>
      <c r="AB172" s="12">
        <f t="shared" si="20"/>
        <v>-0.60000000000000009</v>
      </c>
      <c r="AC172" s="12">
        <f t="shared" si="20"/>
        <v>-0.9</v>
      </c>
      <c r="AD172" s="12">
        <f t="shared" si="20"/>
        <v>-1.33</v>
      </c>
      <c r="AE172" s="13">
        <f t="shared" si="20"/>
        <v>-1.5699999999999998</v>
      </c>
    </row>
    <row r="173" spans="1:31">
      <c r="A173" s="14" t="s">
        <v>205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6">
        <v>0</v>
      </c>
      <c r="L173" s="17" t="s">
        <v>205</v>
      </c>
      <c r="M173" s="18">
        <v>0.04</v>
      </c>
      <c r="N173" s="18">
        <v>0.06</v>
      </c>
      <c r="O173" s="18">
        <v>0.04</v>
      </c>
      <c r="P173" s="18">
        <v>0.05</v>
      </c>
      <c r="Q173" s="18">
        <v>0.05</v>
      </c>
      <c r="R173" s="18">
        <v>0.05</v>
      </c>
      <c r="S173" s="18">
        <v>0.06</v>
      </c>
      <c r="T173" s="18">
        <v>0.06</v>
      </c>
      <c r="U173" s="16">
        <f t="shared" si="22"/>
        <v>6.2079155061313504E-4</v>
      </c>
      <c r="W173" s="17" t="s">
        <v>205</v>
      </c>
      <c r="X173" s="12">
        <f t="shared" si="21"/>
        <v>-0.04</v>
      </c>
      <c r="Y173" s="12">
        <f t="shared" si="21"/>
        <v>-0.06</v>
      </c>
      <c r="Z173" s="12">
        <f t="shared" si="21"/>
        <v>-0.04</v>
      </c>
      <c r="AA173" s="12">
        <f t="shared" si="20"/>
        <v>-0.05</v>
      </c>
      <c r="AB173" s="12">
        <f t="shared" si="20"/>
        <v>-0.05</v>
      </c>
      <c r="AC173" s="12">
        <f t="shared" si="20"/>
        <v>-0.05</v>
      </c>
      <c r="AD173" s="12">
        <f t="shared" si="20"/>
        <v>-0.06</v>
      </c>
      <c r="AE173" s="13">
        <f t="shared" si="20"/>
        <v>-0.06</v>
      </c>
    </row>
    <row r="174" spans="1:31">
      <c r="A174" s="14" t="s">
        <v>206</v>
      </c>
      <c r="B174" s="15">
        <v>0.09</v>
      </c>
      <c r="C174" s="15">
        <v>0.1</v>
      </c>
      <c r="D174" s="15">
        <v>0.19</v>
      </c>
      <c r="E174" s="15">
        <v>0</v>
      </c>
      <c r="F174" s="15">
        <v>0</v>
      </c>
      <c r="G174" s="15">
        <v>0</v>
      </c>
      <c r="H174" s="15">
        <v>0</v>
      </c>
      <c r="I174" s="15">
        <v>0.08</v>
      </c>
      <c r="J174" s="16">
        <v>8.858386511334859E-4</v>
      </c>
      <c r="L174" s="17" t="s">
        <v>206</v>
      </c>
      <c r="M174" s="18">
        <v>1.24</v>
      </c>
      <c r="N174" s="18">
        <v>1.31</v>
      </c>
      <c r="O174" s="18">
        <v>1.33</v>
      </c>
      <c r="P174" s="18">
        <v>1.1099999999999999</v>
      </c>
      <c r="Q174" s="18">
        <v>1.21</v>
      </c>
      <c r="R174" s="18">
        <v>1.1099999999999999</v>
      </c>
      <c r="S174" s="18">
        <v>0.8</v>
      </c>
      <c r="T174" s="18">
        <v>1.03</v>
      </c>
      <c r="U174" s="16">
        <f t="shared" si="22"/>
        <v>1.065692161885882E-2</v>
      </c>
      <c r="W174" s="17" t="s">
        <v>206</v>
      </c>
      <c r="X174" s="12">
        <f t="shared" si="21"/>
        <v>-1.1499999999999999</v>
      </c>
      <c r="Y174" s="12">
        <f t="shared" si="21"/>
        <v>-1.21</v>
      </c>
      <c r="Z174" s="12">
        <f t="shared" si="21"/>
        <v>-1.1400000000000001</v>
      </c>
      <c r="AA174" s="12">
        <f t="shared" si="20"/>
        <v>-1.1099999999999999</v>
      </c>
      <c r="AB174" s="12">
        <f t="shared" si="20"/>
        <v>-1.21</v>
      </c>
      <c r="AC174" s="12">
        <f t="shared" ref="AC174:AE188" si="23">G174-R174</f>
        <v>-1.1099999999999999</v>
      </c>
      <c r="AD174" s="12">
        <f t="shared" si="23"/>
        <v>-0.8</v>
      </c>
      <c r="AE174" s="13">
        <f t="shared" si="23"/>
        <v>-0.95000000000000007</v>
      </c>
    </row>
    <row r="175" spans="1:31">
      <c r="A175" s="14" t="s">
        <v>207</v>
      </c>
      <c r="B175" s="15">
        <v>31.87</v>
      </c>
      <c r="C175" s="15">
        <v>25.48</v>
      </c>
      <c r="D175" s="15">
        <v>25.17</v>
      </c>
      <c r="E175" s="15">
        <v>25.94</v>
      </c>
      <c r="F175" s="15">
        <v>28.01</v>
      </c>
      <c r="G175" s="15">
        <v>26.24</v>
      </c>
      <c r="H175" s="15">
        <v>23.93</v>
      </c>
      <c r="I175" s="15">
        <v>27.26</v>
      </c>
      <c r="J175" s="16">
        <v>0.30184952037373536</v>
      </c>
      <c r="L175" s="17" t="s">
        <v>207</v>
      </c>
      <c r="M175" s="18">
        <v>22.26</v>
      </c>
      <c r="N175" s="18">
        <v>18.350000000000001</v>
      </c>
      <c r="O175" s="18">
        <v>18.59</v>
      </c>
      <c r="P175" s="18">
        <v>20</v>
      </c>
      <c r="Q175" s="18">
        <v>21.24</v>
      </c>
      <c r="R175" s="18">
        <v>20.03</v>
      </c>
      <c r="S175" s="18">
        <v>18.38</v>
      </c>
      <c r="T175" s="18">
        <v>21</v>
      </c>
      <c r="U175" s="16">
        <f t="shared" si="22"/>
        <v>0.21727704271459727</v>
      </c>
      <c r="W175" s="17" t="s">
        <v>207</v>
      </c>
      <c r="X175" s="12">
        <f t="shared" si="21"/>
        <v>9.61</v>
      </c>
      <c r="Y175" s="12">
        <f t="shared" si="21"/>
        <v>7.129999999999999</v>
      </c>
      <c r="Z175" s="12">
        <f t="shared" si="21"/>
        <v>6.5800000000000018</v>
      </c>
      <c r="AA175" s="12">
        <f t="shared" si="21"/>
        <v>5.9400000000000013</v>
      </c>
      <c r="AB175" s="12">
        <f t="shared" si="21"/>
        <v>6.7700000000000031</v>
      </c>
      <c r="AC175" s="12">
        <f t="shared" si="23"/>
        <v>6.2099999999999973</v>
      </c>
      <c r="AD175" s="12">
        <f t="shared" si="23"/>
        <v>5.5500000000000007</v>
      </c>
      <c r="AE175" s="13">
        <f t="shared" si="23"/>
        <v>6.2600000000000016</v>
      </c>
    </row>
    <row r="176" spans="1:31">
      <c r="A176" s="17" t="s">
        <v>208</v>
      </c>
      <c r="B176" s="15">
        <v>291.83999999999997</v>
      </c>
      <c r="C176" s="15">
        <v>266.58</v>
      </c>
      <c r="D176" s="15">
        <v>266.58999999999997</v>
      </c>
      <c r="E176" s="15">
        <v>273.04000000000002</v>
      </c>
      <c r="F176" s="15">
        <v>281.10000000000002</v>
      </c>
      <c r="G176" s="15">
        <v>281.58</v>
      </c>
      <c r="H176" s="15">
        <v>270.48</v>
      </c>
      <c r="I176" s="15">
        <v>338.95</v>
      </c>
      <c r="J176" s="16">
        <v>3.7531876350211881</v>
      </c>
      <c r="L176" s="17" t="s">
        <v>209</v>
      </c>
      <c r="M176" s="18">
        <v>103.46000000000001</v>
      </c>
      <c r="N176" s="18">
        <v>89.59</v>
      </c>
      <c r="O176" s="18">
        <v>87.18</v>
      </c>
      <c r="P176" s="18">
        <v>92.169999999999987</v>
      </c>
      <c r="Q176" s="18">
        <v>85.31</v>
      </c>
      <c r="R176" s="18">
        <v>79.88</v>
      </c>
      <c r="S176" s="18">
        <v>69.06</v>
      </c>
      <c r="T176" s="18">
        <v>84.5</v>
      </c>
      <c r="U176" s="16">
        <f t="shared" si="22"/>
        <v>0.87428143378016532</v>
      </c>
      <c r="W176" s="17" t="s">
        <v>209</v>
      </c>
      <c r="X176" s="12">
        <f t="shared" si="21"/>
        <v>188.37999999999997</v>
      </c>
      <c r="Y176" s="12">
        <f t="shared" si="21"/>
        <v>176.98999999999998</v>
      </c>
      <c r="Z176" s="12">
        <f t="shared" si="21"/>
        <v>179.40999999999997</v>
      </c>
      <c r="AA176" s="12">
        <f t="shared" si="21"/>
        <v>180.87000000000003</v>
      </c>
      <c r="AB176" s="12">
        <f t="shared" si="21"/>
        <v>195.79000000000002</v>
      </c>
      <c r="AC176" s="12">
        <f t="shared" si="23"/>
        <v>201.7</v>
      </c>
      <c r="AD176" s="12">
        <f t="shared" si="23"/>
        <v>201.42000000000002</v>
      </c>
      <c r="AE176" s="13">
        <f t="shared" si="23"/>
        <v>254.45</v>
      </c>
    </row>
    <row r="177" spans="1:32">
      <c r="A177" s="14" t="s">
        <v>210</v>
      </c>
      <c r="B177" s="15">
        <v>0.11</v>
      </c>
      <c r="C177" s="15">
        <v>0.13</v>
      </c>
      <c r="D177" s="15">
        <v>0.17</v>
      </c>
      <c r="E177" s="15">
        <v>0.19</v>
      </c>
      <c r="F177" s="15">
        <v>0.2</v>
      </c>
      <c r="G177" s="15">
        <v>0.22</v>
      </c>
      <c r="H177" s="15">
        <v>0.25</v>
      </c>
      <c r="I177" s="15">
        <v>0.19</v>
      </c>
      <c r="J177" s="16">
        <v>2.1038667964420289E-3</v>
      </c>
      <c r="L177" s="17" t="s">
        <v>210</v>
      </c>
      <c r="M177" s="18">
        <v>1.54</v>
      </c>
      <c r="N177" s="18">
        <v>1.33</v>
      </c>
      <c r="O177" s="18">
        <v>1.69</v>
      </c>
      <c r="P177" s="18">
        <v>1.67</v>
      </c>
      <c r="Q177" s="18">
        <v>1.79</v>
      </c>
      <c r="R177" s="18">
        <v>1.87</v>
      </c>
      <c r="S177" s="18">
        <v>2.46</v>
      </c>
      <c r="T177" s="18">
        <v>2.84</v>
      </c>
      <c r="U177" s="16">
        <f t="shared" si="22"/>
        <v>2.9384133395688395E-2</v>
      </c>
      <c r="W177" s="17" t="s">
        <v>210</v>
      </c>
      <c r="X177" s="12">
        <f t="shared" si="21"/>
        <v>-1.43</v>
      </c>
      <c r="Y177" s="12">
        <f t="shared" si="21"/>
        <v>-1.2000000000000002</v>
      </c>
      <c r="Z177" s="12">
        <f t="shared" si="21"/>
        <v>-1.52</v>
      </c>
      <c r="AA177" s="12">
        <f t="shared" si="21"/>
        <v>-1.48</v>
      </c>
      <c r="AB177" s="12">
        <f t="shared" si="21"/>
        <v>-1.59</v>
      </c>
      <c r="AC177" s="12">
        <f t="shared" si="23"/>
        <v>-1.6500000000000001</v>
      </c>
      <c r="AD177" s="12">
        <f t="shared" si="23"/>
        <v>-2.21</v>
      </c>
      <c r="AE177" s="13">
        <f t="shared" si="23"/>
        <v>-2.65</v>
      </c>
    </row>
    <row r="178" spans="1:32">
      <c r="A178" s="14" t="s">
        <v>211</v>
      </c>
      <c r="B178" s="15">
        <v>8.06</v>
      </c>
      <c r="C178" s="15">
        <v>6.48</v>
      </c>
      <c r="D178" s="15">
        <v>6.87</v>
      </c>
      <c r="E178" s="15">
        <v>7.69</v>
      </c>
      <c r="F178" s="15">
        <v>8.5399999999999991</v>
      </c>
      <c r="G178" s="15">
        <v>8.49</v>
      </c>
      <c r="H178" s="15">
        <v>7.8</v>
      </c>
      <c r="I178" s="15">
        <v>8.6199999999999992</v>
      </c>
      <c r="J178" s="16">
        <v>9.54491146596331E-2</v>
      </c>
      <c r="L178" s="17" t="s">
        <v>211</v>
      </c>
      <c r="M178" s="18">
        <v>17.84</v>
      </c>
      <c r="N178" s="18">
        <v>13.07</v>
      </c>
      <c r="O178" s="18">
        <v>14</v>
      </c>
      <c r="P178" s="18">
        <v>15.66</v>
      </c>
      <c r="Q178" s="18">
        <v>18.600000000000001</v>
      </c>
      <c r="R178" s="18">
        <v>22.200000000000003</v>
      </c>
      <c r="S178" s="18">
        <v>21.79</v>
      </c>
      <c r="T178" s="18">
        <v>25.46</v>
      </c>
      <c r="U178" s="16">
        <f t="shared" si="22"/>
        <v>0.26342254797684034</v>
      </c>
      <c r="W178" s="17" t="s">
        <v>211</v>
      </c>
      <c r="X178" s="12">
        <f t="shared" si="21"/>
        <v>-9.7799999999999994</v>
      </c>
      <c r="Y178" s="12">
        <f t="shared" si="21"/>
        <v>-6.59</v>
      </c>
      <c r="Z178" s="12">
        <f t="shared" si="21"/>
        <v>-7.13</v>
      </c>
      <c r="AA178" s="12">
        <f t="shared" si="21"/>
        <v>-7.97</v>
      </c>
      <c r="AB178" s="12">
        <f t="shared" si="21"/>
        <v>-10.060000000000002</v>
      </c>
      <c r="AC178" s="12">
        <f t="shared" si="23"/>
        <v>-13.710000000000003</v>
      </c>
      <c r="AD178" s="12">
        <f t="shared" si="23"/>
        <v>-13.989999999999998</v>
      </c>
      <c r="AE178" s="13">
        <f t="shared" si="23"/>
        <v>-16.840000000000003</v>
      </c>
    </row>
    <row r="179" spans="1:32">
      <c r="A179" s="17" t="s">
        <v>212</v>
      </c>
      <c r="B179" s="15">
        <v>45.78</v>
      </c>
      <c r="C179" s="15">
        <v>32.6</v>
      </c>
      <c r="D179" s="15">
        <v>32.6</v>
      </c>
      <c r="E179" s="15">
        <v>43.75</v>
      </c>
      <c r="F179" s="15">
        <v>44</v>
      </c>
      <c r="G179" s="15">
        <v>44.73</v>
      </c>
      <c r="H179" s="15">
        <v>35.83</v>
      </c>
      <c r="I179" s="15">
        <v>52.03</v>
      </c>
      <c r="J179" s="16">
        <v>0.57612731273094098</v>
      </c>
      <c r="L179" s="17" t="s">
        <v>213</v>
      </c>
      <c r="M179" s="18">
        <v>100.28999999999999</v>
      </c>
      <c r="N179" s="18">
        <v>70.14</v>
      </c>
      <c r="O179" s="18">
        <v>61.510000000000005</v>
      </c>
      <c r="P179" s="18">
        <v>80.8</v>
      </c>
      <c r="Q179" s="18">
        <v>71.44</v>
      </c>
      <c r="R179" s="18">
        <v>70.83</v>
      </c>
      <c r="S179" s="18">
        <v>59.65</v>
      </c>
      <c r="T179" s="18">
        <v>79.33</v>
      </c>
      <c r="U179" s="16">
        <f t="shared" si="22"/>
        <v>0.82078989516900014</v>
      </c>
      <c r="W179" s="17" t="s">
        <v>213</v>
      </c>
      <c r="X179" s="12">
        <f t="shared" si="21"/>
        <v>-54.509999999999991</v>
      </c>
      <c r="Y179" s="12">
        <f t="shared" si="21"/>
        <v>-37.54</v>
      </c>
      <c r="Z179" s="12">
        <f t="shared" si="21"/>
        <v>-28.910000000000004</v>
      </c>
      <c r="AA179" s="12">
        <f t="shared" si="21"/>
        <v>-37.049999999999997</v>
      </c>
      <c r="AB179" s="12">
        <f t="shared" si="21"/>
        <v>-27.439999999999998</v>
      </c>
      <c r="AC179" s="12">
        <f t="shared" si="23"/>
        <v>-26.1</v>
      </c>
      <c r="AD179" s="12">
        <f t="shared" si="23"/>
        <v>-23.82</v>
      </c>
      <c r="AE179" s="13">
        <f t="shared" si="23"/>
        <v>-27.299999999999997</v>
      </c>
    </row>
    <row r="180" spans="1:32">
      <c r="A180" s="17" t="s">
        <v>214</v>
      </c>
      <c r="B180" s="15">
        <v>132.80000000000001</v>
      </c>
      <c r="C180" s="15">
        <v>125.81</v>
      </c>
      <c r="D180" s="15">
        <v>118.36</v>
      </c>
      <c r="E180" s="15">
        <v>122.97</v>
      </c>
      <c r="F180" s="15">
        <v>127.02</v>
      </c>
      <c r="G180" s="15">
        <v>125.86</v>
      </c>
      <c r="H180" s="15">
        <v>112.36</v>
      </c>
      <c r="I180" s="15">
        <v>87.85</v>
      </c>
      <c r="J180" s="16">
        <v>0.97276156877595921</v>
      </c>
      <c r="L180" s="17" t="s">
        <v>215</v>
      </c>
      <c r="M180" s="18">
        <v>373.29999999999995</v>
      </c>
      <c r="N180" s="18">
        <v>357.25</v>
      </c>
      <c r="O180" s="18">
        <v>330.11</v>
      </c>
      <c r="P180" s="18">
        <v>328.68</v>
      </c>
      <c r="Q180" s="18">
        <v>339.24</v>
      </c>
      <c r="R180" s="18">
        <v>335.65000000000003</v>
      </c>
      <c r="S180" s="18">
        <v>373.68</v>
      </c>
      <c r="T180" s="18">
        <v>312.08000000000004</v>
      </c>
      <c r="U180" s="16">
        <f t="shared" si="22"/>
        <v>3.2289437852557876</v>
      </c>
      <c r="W180" s="17" t="s">
        <v>215</v>
      </c>
      <c r="X180" s="12">
        <f t="shared" si="21"/>
        <v>-240.49999999999994</v>
      </c>
      <c r="Y180" s="12">
        <f t="shared" si="21"/>
        <v>-231.44</v>
      </c>
      <c r="Z180" s="12">
        <f t="shared" si="21"/>
        <v>-211.75</v>
      </c>
      <c r="AA180" s="12">
        <f t="shared" si="21"/>
        <v>-205.71</v>
      </c>
      <c r="AB180" s="12">
        <f t="shared" si="21"/>
        <v>-212.22000000000003</v>
      </c>
      <c r="AC180" s="12">
        <f t="shared" si="23"/>
        <v>-209.79000000000002</v>
      </c>
      <c r="AD180" s="12">
        <f t="shared" si="23"/>
        <v>-261.32</v>
      </c>
      <c r="AE180" s="13">
        <f t="shared" si="23"/>
        <v>-224.23000000000005</v>
      </c>
    </row>
    <row r="181" spans="1:32">
      <c r="A181" s="17" t="s">
        <v>216</v>
      </c>
      <c r="B181" s="15">
        <v>204.81</v>
      </c>
      <c r="C181" s="15">
        <v>200.63</v>
      </c>
      <c r="D181" s="15">
        <v>189.03</v>
      </c>
      <c r="E181" s="15">
        <v>193.37</v>
      </c>
      <c r="F181" s="15">
        <v>198.68</v>
      </c>
      <c r="G181" s="15">
        <v>193.23</v>
      </c>
      <c r="H181" s="15">
        <v>162.12</v>
      </c>
      <c r="I181" s="15">
        <v>192.58</v>
      </c>
      <c r="J181" s="16">
        <v>2.1324350929410842</v>
      </c>
      <c r="L181" s="17" t="s">
        <v>217</v>
      </c>
      <c r="M181" s="18">
        <v>1214.45</v>
      </c>
      <c r="N181" s="18">
        <v>1264.4100000000001</v>
      </c>
      <c r="O181" s="18">
        <v>1198.18</v>
      </c>
      <c r="P181" s="18">
        <v>1208.5999999999999</v>
      </c>
      <c r="Q181" s="18">
        <v>1269.74</v>
      </c>
      <c r="R181" s="18">
        <v>1268.92</v>
      </c>
      <c r="S181" s="18">
        <v>1275.82</v>
      </c>
      <c r="T181" s="18">
        <v>1458.4199999999998</v>
      </c>
      <c r="U181" s="16">
        <f t="shared" si="22"/>
        <v>15.089580220753474</v>
      </c>
      <c r="W181" s="17" t="s">
        <v>217</v>
      </c>
      <c r="X181" s="41">
        <f t="shared" si="21"/>
        <v>-1009.6400000000001</v>
      </c>
      <c r="Y181" s="41">
        <f t="shared" si="21"/>
        <v>-1063.7800000000002</v>
      </c>
      <c r="Z181" s="41">
        <f t="shared" si="21"/>
        <v>-1009.1500000000001</v>
      </c>
      <c r="AA181" s="41">
        <f t="shared" si="21"/>
        <v>-1015.2299999999999</v>
      </c>
      <c r="AB181" s="41">
        <f t="shared" si="21"/>
        <v>-1071.06</v>
      </c>
      <c r="AC181" s="41">
        <f t="shared" si="23"/>
        <v>-1075.69</v>
      </c>
      <c r="AD181" s="41">
        <f t="shared" si="23"/>
        <v>-1113.6999999999998</v>
      </c>
      <c r="AE181" s="42">
        <f t="shared" si="23"/>
        <v>-1265.8399999999999</v>
      </c>
    </row>
    <row r="182" spans="1:32">
      <c r="A182" s="14" t="s">
        <v>218</v>
      </c>
      <c r="B182" s="15">
        <v>0.68</v>
      </c>
      <c r="C182" s="15">
        <v>0.39</v>
      </c>
      <c r="D182" s="15">
        <v>0.35</v>
      </c>
      <c r="E182" s="15">
        <v>0.44</v>
      </c>
      <c r="F182" s="15">
        <v>0.38</v>
      </c>
      <c r="G182" s="15">
        <v>0.34</v>
      </c>
      <c r="H182" s="15">
        <v>0.34</v>
      </c>
      <c r="I182" s="15">
        <v>0.47</v>
      </c>
      <c r="J182" s="16">
        <v>5.2043020754092293E-3</v>
      </c>
      <c r="L182" s="17" t="s">
        <v>218</v>
      </c>
      <c r="M182" s="18">
        <v>4.26</v>
      </c>
      <c r="N182" s="18">
        <v>4</v>
      </c>
      <c r="O182" s="18">
        <v>3.61</v>
      </c>
      <c r="P182" s="18">
        <v>4.1899999999999995</v>
      </c>
      <c r="Q182" s="18">
        <v>4.29</v>
      </c>
      <c r="R182" s="18">
        <v>3.82</v>
      </c>
      <c r="S182" s="18">
        <v>3.2399999999999998</v>
      </c>
      <c r="T182" s="18">
        <v>4.1099999999999994</v>
      </c>
      <c r="U182" s="16">
        <f t="shared" si="22"/>
        <v>4.2524221216999752E-2</v>
      </c>
      <c r="W182" s="17" t="s">
        <v>218</v>
      </c>
      <c r="X182" s="12">
        <f t="shared" si="21"/>
        <v>-3.5799999999999996</v>
      </c>
      <c r="Y182" s="12">
        <f t="shared" si="21"/>
        <v>-3.61</v>
      </c>
      <c r="Z182" s="12">
        <f t="shared" si="21"/>
        <v>-3.26</v>
      </c>
      <c r="AA182" s="12">
        <f t="shared" si="21"/>
        <v>-3.7499999999999996</v>
      </c>
      <c r="AB182" s="12">
        <f t="shared" si="21"/>
        <v>-3.91</v>
      </c>
      <c r="AC182" s="12">
        <f t="shared" si="23"/>
        <v>-3.48</v>
      </c>
      <c r="AD182" s="12">
        <f t="shared" si="23"/>
        <v>-2.9</v>
      </c>
      <c r="AE182" s="13">
        <f t="shared" si="23"/>
        <v>-3.6399999999999997</v>
      </c>
    </row>
    <row r="183" spans="1:32">
      <c r="A183" s="17" t="s">
        <v>219</v>
      </c>
      <c r="B183" s="15">
        <v>0</v>
      </c>
      <c r="C183" s="15">
        <v>0</v>
      </c>
      <c r="D183" s="15">
        <v>0</v>
      </c>
      <c r="E183" s="15">
        <v>11.07</v>
      </c>
      <c r="F183" s="15">
        <v>12.6</v>
      </c>
      <c r="G183" s="15">
        <v>15.78</v>
      </c>
      <c r="H183" s="15">
        <v>18.86</v>
      </c>
      <c r="I183" s="15">
        <v>29.02</v>
      </c>
      <c r="J183" s="16">
        <v>0.32133797069867204</v>
      </c>
      <c r="L183" s="17" t="s">
        <v>220</v>
      </c>
      <c r="M183" s="18">
        <v>0</v>
      </c>
      <c r="N183" s="18">
        <v>0</v>
      </c>
      <c r="O183" s="18">
        <v>0</v>
      </c>
      <c r="P183" s="18">
        <v>2.4</v>
      </c>
      <c r="Q183" s="18">
        <v>2.93</v>
      </c>
      <c r="R183" s="18">
        <v>3.7199999999999998</v>
      </c>
      <c r="S183" s="18">
        <v>3.54</v>
      </c>
      <c r="T183" s="18">
        <v>4.51</v>
      </c>
      <c r="U183" s="16">
        <f t="shared" si="22"/>
        <v>4.6662831554420657E-2</v>
      </c>
      <c r="W183" s="17" t="s">
        <v>220</v>
      </c>
      <c r="X183" s="12">
        <f t="shared" ref="X183:AB188" si="24">B183-M183</f>
        <v>0</v>
      </c>
      <c r="Y183" s="12">
        <f t="shared" si="24"/>
        <v>0</v>
      </c>
      <c r="Z183" s="12">
        <f t="shared" si="24"/>
        <v>0</v>
      </c>
      <c r="AA183" s="12">
        <f t="shared" si="24"/>
        <v>8.67</v>
      </c>
      <c r="AB183" s="12">
        <f t="shared" si="24"/>
        <v>9.67</v>
      </c>
      <c r="AC183" s="12">
        <f t="shared" si="23"/>
        <v>12.059999999999999</v>
      </c>
      <c r="AD183" s="12">
        <f t="shared" si="23"/>
        <v>15.32</v>
      </c>
      <c r="AE183" s="13">
        <f t="shared" si="23"/>
        <v>24.509999999999998</v>
      </c>
    </row>
    <row r="184" spans="1:32">
      <c r="A184" s="17" t="s">
        <v>221</v>
      </c>
      <c r="B184" s="15">
        <v>0.03</v>
      </c>
      <c r="C184" s="15">
        <v>0.02</v>
      </c>
      <c r="D184" s="15">
        <v>0.01</v>
      </c>
      <c r="E184" s="15">
        <v>0.01</v>
      </c>
      <c r="F184" s="15">
        <v>0.01</v>
      </c>
      <c r="G184" s="15">
        <v>0.01</v>
      </c>
      <c r="H184" s="15">
        <v>0.01</v>
      </c>
      <c r="I184" s="15">
        <v>0.01</v>
      </c>
      <c r="J184" s="16">
        <v>1.1072983139168574E-4</v>
      </c>
      <c r="L184" s="17" t="s">
        <v>222</v>
      </c>
      <c r="M184" s="18">
        <v>13.36</v>
      </c>
      <c r="N184" s="18">
        <v>11.51</v>
      </c>
      <c r="O184" s="18">
        <v>2.87</v>
      </c>
      <c r="P184" s="18">
        <v>2.33</v>
      </c>
      <c r="Q184" s="18">
        <v>1.3199999999999998</v>
      </c>
      <c r="R184" s="18">
        <v>2.1</v>
      </c>
      <c r="S184" s="18">
        <v>1.87</v>
      </c>
      <c r="T184" s="18">
        <v>3.5999999999999996</v>
      </c>
      <c r="U184" s="16">
        <f t="shared" si="22"/>
        <v>3.72474930367881E-2</v>
      </c>
      <c r="W184" s="17" t="s">
        <v>221</v>
      </c>
      <c r="X184" s="12">
        <f t="shared" si="24"/>
        <v>-13.33</v>
      </c>
      <c r="Y184" s="12">
        <f t="shared" si="24"/>
        <v>-11.49</v>
      </c>
      <c r="Z184" s="12">
        <f t="shared" si="24"/>
        <v>-2.8600000000000003</v>
      </c>
      <c r="AA184" s="12">
        <f t="shared" si="24"/>
        <v>-2.3200000000000003</v>
      </c>
      <c r="AB184" s="12">
        <f t="shared" si="24"/>
        <v>-1.3099999999999998</v>
      </c>
      <c r="AC184" s="12">
        <f t="shared" si="23"/>
        <v>-2.0900000000000003</v>
      </c>
      <c r="AD184" s="12">
        <f t="shared" si="23"/>
        <v>-1.86</v>
      </c>
      <c r="AE184" s="13">
        <f t="shared" si="23"/>
        <v>-3.59</v>
      </c>
    </row>
    <row r="185" spans="1:32">
      <c r="A185" s="14" t="s">
        <v>223</v>
      </c>
      <c r="B185" s="15">
        <v>255.04</v>
      </c>
      <c r="C185" s="15">
        <v>275.76</v>
      </c>
      <c r="D185" s="15">
        <v>291.13</v>
      </c>
      <c r="E185" s="15">
        <v>322.36</v>
      </c>
      <c r="F185" s="15">
        <v>371.24</v>
      </c>
      <c r="G185" s="15">
        <v>399.61</v>
      </c>
      <c r="H185" s="15">
        <v>378.63</v>
      </c>
      <c r="I185" s="15">
        <v>426.49</v>
      </c>
      <c r="J185" s="16">
        <v>4.7225165790240053</v>
      </c>
      <c r="L185" s="17" t="s">
        <v>223</v>
      </c>
      <c r="M185" s="18">
        <v>128.66</v>
      </c>
      <c r="N185" s="18">
        <v>136.66999999999999</v>
      </c>
      <c r="O185" s="18">
        <v>142.19999999999999</v>
      </c>
      <c r="P185" s="18">
        <v>154.21</v>
      </c>
      <c r="Q185" s="18">
        <v>174.71</v>
      </c>
      <c r="R185" s="18">
        <v>182.16</v>
      </c>
      <c r="S185" s="18">
        <v>163.32</v>
      </c>
      <c r="T185" s="18">
        <v>196.2</v>
      </c>
      <c r="U185" s="16">
        <f t="shared" si="22"/>
        <v>2.0299883705049515</v>
      </c>
      <c r="W185" s="17" t="s">
        <v>223</v>
      </c>
      <c r="X185" s="12">
        <f t="shared" si="24"/>
        <v>126.38</v>
      </c>
      <c r="Y185" s="12">
        <f t="shared" si="24"/>
        <v>139.09</v>
      </c>
      <c r="Z185" s="12">
        <f t="shared" si="24"/>
        <v>148.93</v>
      </c>
      <c r="AA185" s="12">
        <f t="shared" si="24"/>
        <v>168.15</v>
      </c>
      <c r="AB185" s="12">
        <f t="shared" si="24"/>
        <v>196.53</v>
      </c>
      <c r="AC185" s="12">
        <f t="shared" si="23"/>
        <v>217.45000000000002</v>
      </c>
      <c r="AD185" s="12">
        <f t="shared" si="23"/>
        <v>215.31</v>
      </c>
      <c r="AE185" s="13">
        <f t="shared" si="23"/>
        <v>230.29000000000002</v>
      </c>
    </row>
    <row r="186" spans="1:32">
      <c r="A186" s="14" t="s">
        <v>224</v>
      </c>
      <c r="B186" s="15">
        <v>0.02</v>
      </c>
      <c r="C186" s="15">
        <v>0.01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6">
        <v>0</v>
      </c>
      <c r="L186" s="17" t="s">
        <v>224</v>
      </c>
      <c r="M186" s="18">
        <v>3.0700000000000003</v>
      </c>
      <c r="N186" s="18">
        <v>1.44</v>
      </c>
      <c r="O186" s="18">
        <v>7.44</v>
      </c>
      <c r="P186" s="18">
        <v>7.49</v>
      </c>
      <c r="Q186" s="18">
        <v>0.87</v>
      </c>
      <c r="R186" s="18">
        <v>1.31</v>
      </c>
      <c r="S186" s="18">
        <v>1.1200000000000001</v>
      </c>
      <c r="T186" s="18">
        <v>1.0699999999999998</v>
      </c>
      <c r="U186" s="16">
        <f t="shared" si="22"/>
        <v>1.1070782652600907E-2</v>
      </c>
      <c r="W186" s="17" t="s">
        <v>224</v>
      </c>
      <c r="X186" s="12">
        <f t="shared" si="24"/>
        <v>-3.0500000000000003</v>
      </c>
      <c r="Y186" s="12">
        <f t="shared" si="24"/>
        <v>-1.43</v>
      </c>
      <c r="Z186" s="12">
        <f t="shared" si="24"/>
        <v>-7.44</v>
      </c>
      <c r="AA186" s="12">
        <f t="shared" si="24"/>
        <v>-7.49</v>
      </c>
      <c r="AB186" s="12">
        <f t="shared" si="24"/>
        <v>-0.87</v>
      </c>
      <c r="AC186" s="12">
        <f t="shared" si="23"/>
        <v>-1.31</v>
      </c>
      <c r="AD186" s="12">
        <f t="shared" si="23"/>
        <v>-1.1200000000000001</v>
      </c>
      <c r="AE186" s="13">
        <f t="shared" si="23"/>
        <v>-1.0699999999999998</v>
      </c>
    </row>
    <row r="187" spans="1:32">
      <c r="A187" s="14" t="s">
        <v>225</v>
      </c>
      <c r="B187" s="15">
        <v>7.0000000000000007E-2</v>
      </c>
      <c r="C187" s="15">
        <v>0.05</v>
      </c>
      <c r="D187" s="15">
        <v>7.0000000000000007E-2</v>
      </c>
      <c r="E187" s="15">
        <v>0.03</v>
      </c>
      <c r="F187" s="15">
        <v>7.0000000000000007E-2</v>
      </c>
      <c r="G187" s="15">
        <v>7.0000000000000007E-2</v>
      </c>
      <c r="H187" s="15">
        <v>0.06</v>
      </c>
      <c r="I187" s="15">
        <v>0.11</v>
      </c>
      <c r="J187" s="16">
        <v>1.2180281453085433E-3</v>
      </c>
      <c r="L187" s="17" t="s">
        <v>225</v>
      </c>
      <c r="M187" s="18">
        <v>1.28</v>
      </c>
      <c r="N187" s="18">
        <v>0.96</v>
      </c>
      <c r="O187" s="18">
        <v>0.87</v>
      </c>
      <c r="P187" s="18">
        <v>1.21</v>
      </c>
      <c r="Q187" s="18">
        <v>1.1399999999999999</v>
      </c>
      <c r="R187" s="18">
        <v>1.22</v>
      </c>
      <c r="S187" s="18">
        <v>1.75</v>
      </c>
      <c r="T187" s="18">
        <v>1.4300000000000002</v>
      </c>
      <c r="U187" s="16">
        <f t="shared" si="22"/>
        <v>1.4795531956279723E-2</v>
      </c>
      <c r="W187" s="17" t="s">
        <v>225</v>
      </c>
      <c r="X187" s="12">
        <f t="shared" si="24"/>
        <v>-1.21</v>
      </c>
      <c r="Y187" s="12">
        <f t="shared" si="24"/>
        <v>-0.90999999999999992</v>
      </c>
      <c r="Z187" s="12">
        <f t="shared" si="24"/>
        <v>-0.8</v>
      </c>
      <c r="AA187" s="12">
        <f t="shared" si="24"/>
        <v>-1.18</v>
      </c>
      <c r="AB187" s="12">
        <f t="shared" si="24"/>
        <v>-1.0699999999999998</v>
      </c>
      <c r="AC187" s="12">
        <f t="shared" si="23"/>
        <v>-1.1499999999999999</v>
      </c>
      <c r="AD187" s="12">
        <f t="shared" si="23"/>
        <v>-1.69</v>
      </c>
      <c r="AE187" s="13">
        <f t="shared" si="23"/>
        <v>-1.32</v>
      </c>
    </row>
    <row r="188" spans="1:32" ht="14.25" thickBot="1">
      <c r="A188" s="23" t="s">
        <v>226</v>
      </c>
      <c r="B188" s="24">
        <v>0.2</v>
      </c>
      <c r="C188" s="24">
        <v>0.24</v>
      </c>
      <c r="D188" s="24">
        <v>0.2</v>
      </c>
      <c r="E188" s="24">
        <v>0.18</v>
      </c>
      <c r="F188" s="24">
        <v>0.25</v>
      </c>
      <c r="G188" s="24">
        <v>0.2</v>
      </c>
      <c r="H188" s="24">
        <v>0.16</v>
      </c>
      <c r="I188" s="24">
        <v>0.21</v>
      </c>
      <c r="J188" s="25">
        <v>2.3253264592254007E-3</v>
      </c>
      <c r="L188" s="26" t="s">
        <v>226</v>
      </c>
      <c r="M188" s="27">
        <v>1.1199999999999999</v>
      </c>
      <c r="N188" s="27">
        <v>0.98</v>
      </c>
      <c r="O188" s="27">
        <v>0.72</v>
      </c>
      <c r="P188" s="27">
        <v>0.77</v>
      </c>
      <c r="Q188" s="27">
        <v>1.04</v>
      </c>
      <c r="R188" s="27">
        <v>0.79</v>
      </c>
      <c r="S188" s="27">
        <v>1</v>
      </c>
      <c r="T188" s="27">
        <v>1.4000000000000001</v>
      </c>
      <c r="U188" s="25">
        <f t="shared" si="22"/>
        <v>1.4485136180973154E-2</v>
      </c>
      <c r="W188" s="26" t="s">
        <v>226</v>
      </c>
      <c r="X188" s="28">
        <f t="shared" si="24"/>
        <v>-0.91999999999999993</v>
      </c>
      <c r="Y188" s="28">
        <f t="shared" si="24"/>
        <v>-0.74</v>
      </c>
      <c r="Z188" s="28">
        <f t="shared" si="24"/>
        <v>-0.52</v>
      </c>
      <c r="AA188" s="28">
        <f t="shared" si="24"/>
        <v>-0.59000000000000008</v>
      </c>
      <c r="AB188" s="28">
        <f t="shared" si="24"/>
        <v>-0.79</v>
      </c>
      <c r="AC188" s="28">
        <f t="shared" si="23"/>
        <v>-0.59000000000000008</v>
      </c>
      <c r="AD188" s="28">
        <f t="shared" si="23"/>
        <v>-0.84</v>
      </c>
      <c r="AE188" s="29">
        <f t="shared" si="23"/>
        <v>-1.1900000000000002</v>
      </c>
    </row>
    <row r="189" spans="1:32">
      <c r="B189" s="30">
        <f t="shared" ref="B189:I189" si="25">SUM(B5:B188)-B60-B61-B62</f>
        <v>8217.7700000000095</v>
      </c>
      <c r="C189" s="30">
        <f t="shared" si="25"/>
        <v>7692.4000000000051</v>
      </c>
      <c r="D189" s="30">
        <f t="shared" si="25"/>
        <v>7496.170000000011</v>
      </c>
      <c r="E189" s="30">
        <f t="shared" si="25"/>
        <v>7823.5899999999947</v>
      </c>
      <c r="F189" s="30">
        <f t="shared" si="25"/>
        <v>8277.25</v>
      </c>
      <c r="G189" s="30">
        <f t="shared" si="25"/>
        <v>8182.9200000000073</v>
      </c>
      <c r="H189" s="30">
        <f t="shared" si="25"/>
        <v>7905.0100000000075</v>
      </c>
      <c r="I189" s="30">
        <f t="shared" si="25"/>
        <v>9168.7700000000077</v>
      </c>
      <c r="J189" s="31">
        <f>SUM(J5:J188)-J60-J61-J62</f>
        <v>101.52563561691454</v>
      </c>
      <c r="M189" s="30">
        <f t="shared" ref="M189:T189" si="26">SUM(M5:M188)-M60-M61-M62</f>
        <v>7106.4000000000096</v>
      </c>
      <c r="N189" s="30">
        <f t="shared" si="26"/>
        <v>6693.8799999999937</v>
      </c>
      <c r="O189" s="30">
        <f t="shared" si="26"/>
        <v>6618.1500000000106</v>
      </c>
      <c r="P189" s="30">
        <f t="shared" si="26"/>
        <v>6995.2899999999936</v>
      </c>
      <c r="Q189" s="30">
        <f t="shared" si="26"/>
        <v>7474.6199999999926</v>
      </c>
      <c r="R189" s="30">
        <f t="shared" si="26"/>
        <v>7378.9800000000032</v>
      </c>
      <c r="S189" s="30">
        <f t="shared" si="26"/>
        <v>7267.1500000000169</v>
      </c>
      <c r="T189" s="30">
        <f t="shared" si="26"/>
        <v>8110.7399999999989</v>
      </c>
      <c r="U189" s="31">
        <f>SUM(U5:U188)-U60-U61-U62</f>
        <v>83.917981020333059</v>
      </c>
      <c r="X189" s="30">
        <f t="shared" ref="X189:AE189" si="27">SUM(X5:X188)-X60-X61-X62</f>
        <v>1111.3700000000006</v>
      </c>
      <c r="Y189" s="30">
        <f t="shared" si="27"/>
        <v>998.520000000001</v>
      </c>
      <c r="Z189" s="30">
        <f t="shared" si="27"/>
        <v>878.02000000000066</v>
      </c>
      <c r="AA189" s="30">
        <f t="shared" si="27"/>
        <v>828.29999999999973</v>
      </c>
      <c r="AB189" s="30">
        <f t="shared" si="27"/>
        <v>802.63000000000147</v>
      </c>
      <c r="AC189" s="30">
        <f t="shared" si="27"/>
        <v>803.93999999999892</v>
      </c>
      <c r="AD189" s="30">
        <f t="shared" si="27"/>
        <v>637.8599999999991</v>
      </c>
      <c r="AE189" s="30">
        <f t="shared" si="27"/>
        <v>1058.03</v>
      </c>
      <c r="AF189" s="31">
        <f>SUM(AF5:AF188)-AF60-AF61-AF62</f>
        <v>0</v>
      </c>
    </row>
    <row r="190" spans="1:32">
      <c r="B190" s="32">
        <f>B3-B189</f>
        <v>-250.50000000000909</v>
      </c>
      <c r="C190" s="32">
        <f t="shared" ref="C190:J190" si="28">C3-C189</f>
        <v>-273.39000000000487</v>
      </c>
      <c r="D190" s="32">
        <f t="shared" si="28"/>
        <v>-234.46000000001095</v>
      </c>
      <c r="E190" s="32">
        <f t="shared" si="28"/>
        <v>-219.78999999999451</v>
      </c>
      <c r="F190" s="32">
        <f t="shared" si="28"/>
        <v>-211.26000000000022</v>
      </c>
      <c r="G190" s="32">
        <f t="shared" si="28"/>
        <v>-185.54000000000724</v>
      </c>
      <c r="H190" s="32">
        <f t="shared" si="28"/>
        <v>-134.26000000000749</v>
      </c>
      <c r="I190" s="32">
        <f t="shared" si="28"/>
        <v>-137.78000000000793</v>
      </c>
      <c r="J190" s="32">
        <f t="shared" si="28"/>
        <v>-1.525635616914542</v>
      </c>
      <c r="M190" s="32">
        <f>M3-M189</f>
        <v>1261.6699999999901</v>
      </c>
      <c r="N190" s="32">
        <f t="shared" ref="N190:U190" si="29">N3-N189</f>
        <v>1187.4100000000062</v>
      </c>
      <c r="O190" s="32">
        <f t="shared" si="29"/>
        <v>1142.5999999999894</v>
      </c>
      <c r="P190" s="32">
        <f t="shared" si="29"/>
        <v>1236.1600000000071</v>
      </c>
      <c r="Q190" s="32">
        <f t="shared" si="29"/>
        <v>1343.4300000000067</v>
      </c>
      <c r="R190" s="32">
        <f t="shared" si="29"/>
        <v>1347.7199999999975</v>
      </c>
      <c r="S190" s="32">
        <f t="shared" si="29"/>
        <v>1236.2799999999834</v>
      </c>
      <c r="T190" s="32">
        <f t="shared" si="29"/>
        <v>1554.3400000000011</v>
      </c>
      <c r="U190" s="32">
        <f t="shared" si="29"/>
        <v>16.082018979666941</v>
      </c>
      <c r="X190" s="43">
        <f>X3-X189</f>
        <v>-1512.1699999999998</v>
      </c>
      <c r="Y190" s="43">
        <f t="shared" ref="Y190:AF190" si="30">Y3-Y189</f>
        <v>-1460.8000000000006</v>
      </c>
      <c r="Z190" s="43">
        <f t="shared" si="30"/>
        <v>-1377.0600000000006</v>
      </c>
      <c r="AA190" s="43">
        <f t="shared" si="30"/>
        <v>-1455.9500000000003</v>
      </c>
      <c r="AB190" s="43">
        <f t="shared" si="30"/>
        <v>-1554.690000000001</v>
      </c>
      <c r="AC190" s="43">
        <f t="shared" si="30"/>
        <v>-1533.2599999999995</v>
      </c>
      <c r="AD190" s="43">
        <f t="shared" si="30"/>
        <v>-1370.5399999999995</v>
      </c>
      <c r="AE190" s="43">
        <f t="shared" si="30"/>
        <v>-1692.1200000000001</v>
      </c>
      <c r="AF190" s="32">
        <f t="shared" si="30"/>
        <v>0</v>
      </c>
    </row>
    <row r="191" spans="1:32">
      <c r="B191" s="33">
        <f>B190/B3*100</f>
        <v>-3.1441133537586783</v>
      </c>
      <c r="C191" s="33">
        <f t="shared" ref="C191:I191" si="31">C190/C3*100</f>
        <v>-3.6849930111969771</v>
      </c>
      <c r="D191" s="33">
        <f t="shared" si="31"/>
        <v>-3.2287161013041139</v>
      </c>
      <c r="E191" s="33">
        <f t="shared" si="31"/>
        <v>-2.8905284200004537</v>
      </c>
      <c r="F191" s="33">
        <f t="shared" si="31"/>
        <v>-2.6191453250004058</v>
      </c>
      <c r="G191" s="33">
        <f t="shared" si="31"/>
        <v>-2.3200098032106422</v>
      </c>
      <c r="H191" s="33">
        <f t="shared" si="31"/>
        <v>-1.7277611556157062</v>
      </c>
      <c r="I191" s="33">
        <f t="shared" si="31"/>
        <v>-1.5256356169147338</v>
      </c>
      <c r="M191" s="33">
        <f>M190/M3*100</f>
        <v>15.077192231900426</v>
      </c>
      <c r="N191" s="33">
        <f t="shared" ref="N191:T191" si="32">N190/N3*100</f>
        <v>15.06618840316758</v>
      </c>
      <c r="O191" s="33">
        <f t="shared" si="32"/>
        <v>14.722803852720284</v>
      </c>
      <c r="P191" s="33">
        <f t="shared" si="32"/>
        <v>15.017524251498909</v>
      </c>
      <c r="Q191" s="33">
        <f t="shared" si="32"/>
        <v>15.235000935581072</v>
      </c>
      <c r="R191" s="33">
        <f t="shared" si="32"/>
        <v>15.443638488775797</v>
      </c>
      <c r="S191" s="33">
        <f t="shared" si="32"/>
        <v>14.538603833982092</v>
      </c>
      <c r="T191" s="33">
        <f t="shared" si="32"/>
        <v>16.082018979667019</v>
      </c>
      <c r="X191" s="33">
        <f>X190/X3*100</f>
        <v>377.28792415169727</v>
      </c>
      <c r="Y191" s="33">
        <f t="shared" ref="Y191:AE191" si="33">Y190/Y3*100</f>
        <v>315.99896166825329</v>
      </c>
      <c r="Z191" s="33">
        <f t="shared" si="33"/>
        <v>275.94180827188217</v>
      </c>
      <c r="AA191" s="33">
        <f t="shared" si="33"/>
        <v>231.9684537560741</v>
      </c>
      <c r="AB191" s="33">
        <f t="shared" si="33"/>
        <v>206.7241975374308</v>
      </c>
      <c r="AC191" s="33">
        <f t="shared" si="33"/>
        <v>210.23144847254952</v>
      </c>
      <c r="AD191" s="33">
        <f t="shared" si="33"/>
        <v>187.05847027351626</v>
      </c>
      <c r="AE191" s="33">
        <f t="shared" si="33"/>
        <v>266.85801700074114</v>
      </c>
    </row>
  </sheetData>
  <mergeCells count="5">
    <mergeCell ref="A1:I1"/>
    <mergeCell ref="L1:S1"/>
    <mergeCell ref="W1:AD1"/>
    <mergeCell ref="I2:J2"/>
    <mergeCell ref="T2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2023-03-13T07:23:54Z</dcterms:created>
  <dcterms:modified xsi:type="dcterms:W3CDTF">2023-03-24T04:20:19Z</dcterms:modified>
</cp:coreProperties>
</file>