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国内GDP等\"/>
    </mc:Choice>
  </mc:AlternateContent>
  <bookViews>
    <workbookView xWindow="0" yWindow="0" windowWidth="20490" windowHeight="72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5" i="1" l="1"/>
  <c r="I35" i="1"/>
  <c r="H35" i="1"/>
  <c r="E35" i="1"/>
  <c r="C35" i="1"/>
  <c r="G34" i="1"/>
  <c r="F34" i="1"/>
  <c r="D34" i="1"/>
  <c r="G33" i="1"/>
  <c r="F33" i="1"/>
  <c r="D33" i="1"/>
  <c r="G32" i="1"/>
  <c r="F32" i="1"/>
  <c r="D32" i="1"/>
  <c r="G31" i="1"/>
  <c r="F31" i="1"/>
  <c r="D31" i="1"/>
  <c r="G30" i="1"/>
  <c r="F30" i="1"/>
  <c r="D30" i="1"/>
  <c r="G29" i="1"/>
  <c r="F29" i="1"/>
  <c r="D29" i="1"/>
  <c r="G28" i="1"/>
  <c r="F28" i="1"/>
  <c r="D28" i="1"/>
  <c r="G27" i="1"/>
  <c r="F27" i="1"/>
  <c r="D27" i="1"/>
  <c r="G26" i="1"/>
  <c r="F26" i="1"/>
  <c r="D26" i="1"/>
  <c r="G25" i="1"/>
  <c r="F25" i="1"/>
  <c r="D25" i="1"/>
  <c r="J24" i="1"/>
  <c r="G24" i="1"/>
  <c r="F24" i="1"/>
  <c r="D24" i="1"/>
  <c r="J23" i="1"/>
  <c r="G23" i="1"/>
  <c r="F23" i="1"/>
  <c r="D23" i="1"/>
  <c r="J22" i="1"/>
  <c r="G22" i="1"/>
  <c r="F22" i="1"/>
  <c r="D22" i="1"/>
  <c r="G21" i="1"/>
  <c r="F21" i="1"/>
  <c r="D21" i="1"/>
  <c r="G20" i="1"/>
  <c r="F20" i="1"/>
  <c r="D20" i="1"/>
  <c r="G19" i="1"/>
  <c r="F19" i="1"/>
  <c r="D19" i="1"/>
  <c r="J18" i="1"/>
  <c r="G18" i="1"/>
  <c r="F18" i="1"/>
  <c r="D18" i="1"/>
  <c r="G17" i="1"/>
  <c r="F17" i="1"/>
  <c r="D17" i="1"/>
  <c r="J16" i="1"/>
  <c r="G16" i="1"/>
  <c r="F16" i="1"/>
  <c r="D16" i="1"/>
  <c r="G15" i="1"/>
  <c r="F15" i="1"/>
  <c r="D15" i="1"/>
  <c r="J14" i="1"/>
  <c r="G14" i="1"/>
  <c r="F14" i="1"/>
  <c r="D14" i="1"/>
  <c r="J13" i="1"/>
  <c r="G13" i="1"/>
  <c r="F13" i="1"/>
  <c r="D13" i="1"/>
  <c r="F12" i="1"/>
  <c r="D12" i="1"/>
  <c r="G11" i="1"/>
  <c r="F11" i="1"/>
  <c r="D11" i="1"/>
  <c r="G10" i="1"/>
  <c r="F10" i="1"/>
  <c r="D10" i="1"/>
  <c r="J9" i="1"/>
  <c r="G9" i="1"/>
  <c r="F9" i="1"/>
  <c r="D9" i="1"/>
  <c r="G8" i="1"/>
  <c r="F8" i="1"/>
  <c r="D8" i="1"/>
  <c r="G7" i="1"/>
  <c r="F7" i="1"/>
  <c r="D7" i="1"/>
  <c r="J6" i="1"/>
  <c r="G6" i="1"/>
  <c r="F6" i="1"/>
  <c r="D6" i="1"/>
  <c r="J5" i="1"/>
  <c r="G5" i="1"/>
  <c r="F5" i="1"/>
  <c r="D5" i="1"/>
  <c r="G35" i="1" l="1"/>
  <c r="D35" i="1"/>
  <c r="F35" i="1"/>
  <c r="J35" i="1"/>
</calcChain>
</file>

<file path=xl/sharedStrings.xml><?xml version="1.0" encoding="utf-8"?>
<sst xmlns="http://schemas.openxmlformats.org/spreadsheetml/2006/main" count="148" uniqueCount="96">
  <si>
    <t>地  区</t>
  </si>
  <si>
    <t>耕地保有量</t>
    <phoneticPr fontId="2" type="noConversion"/>
  </si>
  <si>
    <t>永久基本农田</t>
    <phoneticPr fontId="2" type="noConversion"/>
  </si>
  <si>
    <t>生态保护红线面积</t>
    <phoneticPr fontId="2" type="noConversion"/>
  </si>
  <si>
    <t>其中海洋生态保护红线面积</t>
    <phoneticPr fontId="2" type="noConversion"/>
  </si>
  <si>
    <t>城镇开发边界扩展倍数</t>
  </si>
  <si>
    <t>单位国内生产总值建设用地使用面积下降下降不少于</t>
    <phoneticPr fontId="2" type="noConversion"/>
  </si>
  <si>
    <t>大陆自然岸线保有率不低于国家下达任务</t>
    <phoneticPr fontId="2" type="noConversion"/>
  </si>
  <si>
    <t>其中2025年不低于</t>
  </si>
  <si>
    <t>用水总量不超过国家下达指标</t>
    <phoneticPr fontId="2" type="noConversion"/>
  </si>
  <si>
    <t>其中2025年不超过</t>
  </si>
  <si>
    <t>万亩</t>
    <phoneticPr fontId="2" type="noConversion"/>
  </si>
  <si>
    <t>平方公里</t>
    <phoneticPr fontId="2" type="noConversion"/>
  </si>
  <si>
    <t>万亩</t>
    <phoneticPr fontId="2" type="noConversion"/>
  </si>
  <si>
    <t>平方公里</t>
    <phoneticPr fontId="2" type="noConversion"/>
  </si>
  <si>
    <t>%</t>
    <phoneticPr fontId="2" type="noConversion"/>
  </si>
  <si>
    <t>万平方千米</t>
    <phoneticPr fontId="2" type="noConversion"/>
  </si>
  <si>
    <t>万平方千米</t>
    <phoneticPr fontId="2" type="noConversion"/>
  </si>
  <si>
    <t>%</t>
    <phoneticPr fontId="2" type="noConversion"/>
  </si>
  <si>
    <t>%</t>
    <phoneticPr fontId="2" type="noConversion"/>
  </si>
  <si>
    <t>亿立方米</t>
    <phoneticPr fontId="2" type="noConversion"/>
  </si>
  <si>
    <r>
      <t>全</t>
    </r>
    <r>
      <rPr>
        <sz val="11"/>
        <rFont val="Times New Roman"/>
        <family val="1"/>
      </rPr>
      <t xml:space="preserve">    </t>
    </r>
    <r>
      <rPr>
        <sz val="11"/>
        <rFont val="黑体"/>
        <family val="3"/>
        <charset val="134"/>
      </rPr>
      <t>国</t>
    </r>
  </si>
  <si>
    <t>北京市</t>
  </si>
  <si>
    <t>=</t>
    <phoneticPr fontId="2" type="noConversion"/>
  </si>
  <si>
    <t>=</t>
  </si>
  <si>
    <t>2024.08.14</t>
    <phoneticPr fontId="2" type="noConversion"/>
  </si>
  <si>
    <t>天津市</t>
  </si>
  <si>
    <t>2023.12.13</t>
    <phoneticPr fontId="2" type="noConversion"/>
  </si>
  <si>
    <t>河北省</t>
  </si>
  <si>
    <t>=</t>
    <phoneticPr fontId="2" type="noConversion"/>
  </si>
  <si>
    <t>2023.09.26</t>
    <phoneticPr fontId="2" type="noConversion"/>
  </si>
  <si>
    <t>山西省</t>
  </si>
  <si>
    <t>2023.12.21</t>
    <phoneticPr fontId="2" type="noConversion"/>
  </si>
  <si>
    <r>
      <t>内</t>
    </r>
    <r>
      <rPr>
        <sz val="11"/>
        <rFont val="Times New Roman"/>
        <family val="1"/>
      </rPr>
      <t xml:space="preserve">    </t>
    </r>
    <r>
      <rPr>
        <sz val="11"/>
        <rFont val="黑体"/>
        <family val="3"/>
        <charset val="134"/>
      </rPr>
      <t>蒙</t>
    </r>
  </si>
  <si>
    <t>=</t>
    <phoneticPr fontId="2" type="noConversion"/>
  </si>
  <si>
    <t>2024.04.03</t>
    <phoneticPr fontId="2" type="noConversion"/>
  </si>
  <si>
    <t>辽宁省</t>
  </si>
  <si>
    <t>2023.12.19</t>
    <phoneticPr fontId="2" type="noConversion"/>
  </si>
  <si>
    <t>吉林省</t>
  </si>
  <si>
    <t>=</t>
    <phoneticPr fontId="2" type="noConversion"/>
  </si>
  <si>
    <t>2024.01.12</t>
    <phoneticPr fontId="2" type="noConversion"/>
  </si>
  <si>
    <t>黑龙江</t>
  </si>
  <si>
    <t>上海市</t>
  </si>
  <si>
    <t>2023.08.02</t>
    <phoneticPr fontId="2" type="noConversion"/>
  </si>
  <si>
    <t>江苏省</t>
  </si>
  <si>
    <t>2023.12.25</t>
    <phoneticPr fontId="2" type="noConversion"/>
  </si>
  <si>
    <t>浙江省</t>
  </si>
  <si>
    <t>=</t>
    <phoneticPr fontId="2" type="noConversion"/>
  </si>
  <si>
    <t>2023.12.07</t>
    <phoneticPr fontId="2" type="noConversion"/>
  </si>
  <si>
    <t>安徽省</t>
  </si>
  <si>
    <t>2023.11.28</t>
    <phoneticPr fontId="2" type="noConversion"/>
  </si>
  <si>
    <t>福建省</t>
  </si>
  <si>
    <t>2023.09.20</t>
    <phoneticPr fontId="2" type="noConversion"/>
  </si>
  <si>
    <t>江西省</t>
  </si>
  <si>
    <t>2023.09.26</t>
    <phoneticPr fontId="2" type="noConversion"/>
  </si>
  <si>
    <t>山东省</t>
  </si>
  <si>
    <t>2024.03.06</t>
    <phoneticPr fontId="2" type="noConversion"/>
  </si>
  <si>
    <t>河南省</t>
  </si>
  <si>
    <t>2024.12.05</t>
    <phoneticPr fontId="2" type="noConversion"/>
  </si>
  <si>
    <t>湖北省</t>
  </si>
  <si>
    <t>2023.12.07</t>
    <phoneticPr fontId="2" type="noConversion"/>
  </si>
  <si>
    <t>湖南省</t>
  </si>
  <si>
    <t>2023.08.18</t>
    <phoneticPr fontId="2" type="noConversion"/>
  </si>
  <si>
    <t>广东省</t>
  </si>
  <si>
    <t>=</t>
    <phoneticPr fontId="2" type="noConversion"/>
  </si>
  <si>
    <t>2023.12.22</t>
    <phoneticPr fontId="2" type="noConversion"/>
  </si>
  <si>
    <t>广  西</t>
  </si>
  <si>
    <t>海南省</t>
  </si>
  <si>
    <t>2024.02.26</t>
    <phoneticPr fontId="2" type="noConversion"/>
  </si>
  <si>
    <t>重庆市</t>
  </si>
  <si>
    <t>2024.01.23</t>
    <phoneticPr fontId="2" type="noConversion"/>
  </si>
  <si>
    <t>四川省</t>
  </si>
  <si>
    <t>2023.12.25</t>
    <phoneticPr fontId="2" type="noConversion"/>
  </si>
  <si>
    <t>贵州省</t>
  </si>
  <si>
    <t>2024.01.23</t>
    <phoneticPr fontId="2" type="noConversion"/>
  </si>
  <si>
    <t>云南省</t>
  </si>
  <si>
    <t>2024.04.25</t>
    <phoneticPr fontId="2" type="noConversion"/>
  </si>
  <si>
    <t>西  藏</t>
  </si>
  <si>
    <t>=</t>
    <phoneticPr fontId="2" type="noConversion"/>
  </si>
  <si>
    <t>2024.02.04</t>
    <phoneticPr fontId="2" type="noConversion"/>
  </si>
  <si>
    <t>陕西省</t>
  </si>
  <si>
    <t>2024.01.26</t>
    <phoneticPr fontId="2" type="noConversion"/>
  </si>
  <si>
    <t>甘肃省</t>
  </si>
  <si>
    <t>2023.12.29</t>
    <phoneticPr fontId="2" type="noConversion"/>
  </si>
  <si>
    <t>青海省</t>
  </si>
  <si>
    <t>2023.09.28</t>
    <phoneticPr fontId="2" type="noConversion"/>
  </si>
  <si>
    <t>宁  夏</t>
  </si>
  <si>
    <t>2024.05.23</t>
    <phoneticPr fontId="2" type="noConversion"/>
  </si>
  <si>
    <t>新  疆</t>
  </si>
  <si>
    <t>合计</t>
    <phoneticPr fontId="2" type="noConversion"/>
  </si>
  <si>
    <t>推算海洋生态保护面积占比</t>
    <phoneticPr fontId="2" type="noConversion"/>
  </si>
  <si>
    <t>推算永久农田占比</t>
    <phoneticPr fontId="2" type="noConversion"/>
  </si>
  <si>
    <t>说明：自2023年开始，国务院陆续批复了国内主要省市自治区的国土空间规划（2021-2035），并指出“规划是该地区空间发展指南，是各类开发保护建设活动的基本依据，请认真组织实施。” 根据对各地批复文件整理汇总此表，仅供参考。  中咨公司  老科协   张其伟   2025.01.06</t>
    <phoneticPr fontId="2" type="noConversion"/>
  </si>
  <si>
    <t xml:space="preserve">      初步汇总，除北京市、上海市，全国耕地保有量为18.6亿亩，永久基本农田为15.5亿亩；</t>
    <phoneticPr fontId="2" type="noConversion"/>
  </si>
  <si>
    <t>国务院发布日期</t>
    <phoneticPr fontId="2" type="noConversion"/>
  </si>
  <si>
    <t>国函〔  〕  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</si>
</sst>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);[Red]\(0.0\)"/>
    <numFmt numFmtId="177" formatCode="0_);[Red]\(0\)"/>
    <numFmt numFmtId="178" formatCode="0.00_);[Red]\(0.00\)"/>
  </numFmts>
  <fonts count="10" x14ac:knownFonts="1">
    <font>
      <sz val="11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b/>
      <sz val="11"/>
      <name val="黑体"/>
      <family val="3"/>
      <charset val="134"/>
    </font>
    <font>
      <sz val="11"/>
      <name val="黑体"/>
      <family val="3"/>
      <charset val="134"/>
    </font>
    <font>
      <sz val="11"/>
      <name val="Times New Roman"/>
      <family val="1"/>
    </font>
    <font>
      <sz val="10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6" fontId="0" fillId="0" borderId="2" xfId="0" applyNumberFormat="1" applyBorder="1" applyAlignment="1">
      <alignment vertical="center"/>
    </xf>
    <xf numFmtId="177" fontId="7" fillId="0" borderId="2" xfId="0" applyNumberFormat="1" applyFont="1" applyBorder="1" applyAlignment="1">
      <alignment horizontal="center" vertical="center"/>
    </xf>
    <xf numFmtId="176" fontId="0" fillId="0" borderId="11" xfId="0" applyNumberFormat="1" applyBorder="1" applyAlignment="1">
      <alignment vertical="center"/>
    </xf>
    <xf numFmtId="177" fontId="7" fillId="0" borderId="1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8" fontId="0" fillId="0" borderId="11" xfId="0" applyNumberFormat="1" applyBorder="1" applyAlignment="1">
      <alignment horizontal="center" vertical="center"/>
    </xf>
    <xf numFmtId="176" fontId="7" fillId="0" borderId="11" xfId="0" applyNumberFormat="1" applyFont="1" applyBorder="1" applyAlignment="1">
      <alignment horizontal="center" vertical="center"/>
    </xf>
    <xf numFmtId="176" fontId="0" fillId="0" borderId="11" xfId="0" applyNumberFormat="1" applyBorder="1" applyAlignment="1">
      <alignment horizontal="right" vertical="center"/>
    </xf>
    <xf numFmtId="177" fontId="8" fillId="0" borderId="7" xfId="0" applyNumberFormat="1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77" fontId="8" fillId="0" borderId="9" xfId="0" applyNumberFormat="1" applyFon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" xfId="1" applyFont="1" applyBorder="1" applyAlignment="1">
      <alignment horizontal="center" vertical="center"/>
    </xf>
    <xf numFmtId="178" fontId="0" fillId="0" borderId="2" xfId="0" applyNumberFormat="1" applyBorder="1" applyAlignment="1">
      <alignment vertical="center"/>
    </xf>
    <xf numFmtId="176" fontId="0" fillId="0" borderId="5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5" fillId="0" borderId="11" xfId="1" applyFont="1" applyBorder="1" applyAlignment="1">
      <alignment horizontal="center" vertical="center"/>
    </xf>
    <xf numFmtId="178" fontId="0" fillId="0" borderId="11" xfId="0" applyNumberForma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1" fontId="0" fillId="0" borderId="11" xfId="0" applyNumberFormat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7" xfId="1" applyFont="1" applyFill="1" applyBorder="1" applyAlignment="1">
      <alignment horizontal="center" vertical="center"/>
    </xf>
    <xf numFmtId="178" fontId="0" fillId="0" borderId="7" xfId="0" applyNumberFormat="1" applyBorder="1" applyAlignment="1">
      <alignment vertical="center"/>
    </xf>
    <xf numFmtId="0" fontId="9" fillId="0" borderId="1" xfId="0" applyFont="1" applyBorder="1" applyAlignment="1">
      <alignment horizontal="center" vertical="center"/>
    </xf>
  </cellXfs>
  <cellStyles count="2">
    <cellStyle name="常规" xfId="0" builtinId="0"/>
    <cellStyle name="常规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104775</xdr:colOff>
      <xdr:row>8</xdr:row>
      <xdr:rowOff>90487</xdr:rowOff>
    </xdr:from>
    <xdr:ext cx="65" cy="172227"/>
    <xdr:sp macro="" textlink="">
      <xdr:nvSpPr>
        <xdr:cNvPr id="2" name="文本框 1"/>
        <xdr:cNvSpPr txBox="1"/>
      </xdr:nvSpPr>
      <xdr:spPr>
        <a:xfrm>
          <a:off x="8162925" y="17002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A28" workbookViewId="0">
      <selection activeCell="A39" sqref="A39"/>
    </sheetView>
  </sheetViews>
  <sheetFormatPr defaultRowHeight="13.5" x14ac:dyDescent="0.15"/>
  <cols>
    <col min="1" max="1" width="13.75" style="26" customWidth="1"/>
    <col min="2" max="2" width="8.375" style="26" customWidth="1"/>
    <col min="3" max="3" width="10.875" style="26" customWidth="1"/>
    <col min="4" max="4" width="10.375" style="26" customWidth="1"/>
    <col min="5" max="5" width="9.25" style="26" customWidth="1"/>
    <col min="6" max="6" width="10.25" style="26" customWidth="1"/>
    <col min="7" max="7" width="9.5" style="26" customWidth="1"/>
    <col min="8" max="8" width="11.75" style="26" customWidth="1"/>
    <col min="9" max="9" width="15" style="26" customWidth="1"/>
    <col min="10" max="10" width="11.25" style="26" customWidth="1"/>
    <col min="11" max="11" width="11" style="26" customWidth="1"/>
    <col min="12" max="12" width="15.5" style="26" customWidth="1"/>
    <col min="13" max="13" width="12.625" style="26" customWidth="1"/>
    <col min="14" max="14" width="9" style="26" customWidth="1"/>
    <col min="15" max="15" width="10.5" style="26" customWidth="1"/>
    <col min="16" max="16" width="9.5" style="26" customWidth="1"/>
    <col min="17" max="17" width="41.25" style="26" customWidth="1"/>
    <col min="18" max="16384" width="9" style="26"/>
  </cols>
  <sheetData>
    <row r="1" spans="1:16" ht="36.75" customHeight="1" x14ac:dyDescent="0.15">
      <c r="A1" s="1" t="s">
        <v>94</v>
      </c>
      <c r="B1" s="2" t="s">
        <v>0</v>
      </c>
      <c r="C1" s="3" t="s">
        <v>1</v>
      </c>
      <c r="D1" s="4"/>
      <c r="E1" s="3" t="s">
        <v>2</v>
      </c>
      <c r="F1" s="4"/>
      <c r="G1" s="5" t="s">
        <v>91</v>
      </c>
      <c r="H1" s="5" t="s">
        <v>3</v>
      </c>
      <c r="I1" s="5" t="s">
        <v>4</v>
      </c>
      <c r="J1" s="5" t="s">
        <v>90</v>
      </c>
      <c r="K1" s="5" t="s">
        <v>5</v>
      </c>
      <c r="L1" s="5" t="s">
        <v>6</v>
      </c>
      <c r="M1" s="5" t="s">
        <v>7</v>
      </c>
      <c r="N1" s="5" t="s">
        <v>8</v>
      </c>
      <c r="O1" s="5" t="s">
        <v>9</v>
      </c>
      <c r="P1" s="6" t="s">
        <v>10</v>
      </c>
    </row>
    <row r="2" spans="1:16" ht="13.5" customHeight="1" thickBot="1" x14ac:dyDescent="0.2">
      <c r="A2" s="7"/>
      <c r="B2" s="8"/>
      <c r="C2" s="9" t="s">
        <v>11</v>
      </c>
      <c r="D2" s="9" t="s">
        <v>12</v>
      </c>
      <c r="E2" s="9" t="s">
        <v>13</v>
      </c>
      <c r="F2" s="9" t="s">
        <v>14</v>
      </c>
      <c r="G2" s="10" t="s">
        <v>15</v>
      </c>
      <c r="H2" s="10" t="s">
        <v>16</v>
      </c>
      <c r="I2" s="10" t="s">
        <v>17</v>
      </c>
      <c r="J2" s="10" t="s">
        <v>18</v>
      </c>
      <c r="K2" s="10"/>
      <c r="L2" s="10" t="s">
        <v>19</v>
      </c>
      <c r="M2" s="10"/>
      <c r="N2" s="10" t="s">
        <v>19</v>
      </c>
      <c r="O2" s="10"/>
      <c r="P2" s="11" t="s">
        <v>20</v>
      </c>
    </row>
    <row r="3" spans="1:16" ht="12.95" customHeight="1" x14ac:dyDescent="0.15">
      <c r="A3" s="39" t="s">
        <v>95</v>
      </c>
      <c r="B3" s="27" t="s">
        <v>21</v>
      </c>
      <c r="C3" s="12"/>
      <c r="D3" s="12"/>
      <c r="E3" s="12"/>
      <c r="F3" s="12"/>
      <c r="G3" s="13"/>
      <c r="H3" s="28"/>
      <c r="I3" s="28"/>
      <c r="J3" s="28"/>
      <c r="K3" s="28"/>
      <c r="L3" s="28"/>
      <c r="M3" s="28"/>
      <c r="N3" s="28"/>
      <c r="O3" s="28"/>
      <c r="P3" s="29"/>
    </row>
    <row r="4" spans="1:16" ht="12.95" customHeight="1" x14ac:dyDescent="0.15">
      <c r="A4" s="30"/>
      <c r="B4" s="31" t="s">
        <v>22</v>
      </c>
      <c r="C4" s="14"/>
      <c r="D4" s="14"/>
      <c r="E4" s="14"/>
      <c r="F4" s="14"/>
      <c r="G4" s="15"/>
      <c r="H4" s="32"/>
      <c r="I4" s="32"/>
      <c r="J4" s="32"/>
      <c r="K4" s="32"/>
      <c r="L4" s="32"/>
      <c r="M4" s="16" t="s">
        <v>23</v>
      </c>
      <c r="N4" s="24"/>
      <c r="O4" s="17" t="s">
        <v>24</v>
      </c>
      <c r="P4" s="33"/>
    </row>
    <row r="5" spans="1:16" ht="12.95" customHeight="1" x14ac:dyDescent="0.15">
      <c r="A5" s="30" t="s">
        <v>25</v>
      </c>
      <c r="B5" s="31" t="s">
        <v>26</v>
      </c>
      <c r="C5" s="14">
        <v>467.46</v>
      </c>
      <c r="D5" s="34">
        <f t="shared" ref="D5:D33" si="0">C5*10000/1500</f>
        <v>3116.4</v>
      </c>
      <c r="E5" s="14">
        <v>409.44</v>
      </c>
      <c r="F5" s="34">
        <f t="shared" ref="F5:F33" si="1">E5*10000/1500</f>
        <v>2729.6</v>
      </c>
      <c r="G5" s="18">
        <f>E5/C5*100</f>
        <v>87.588242844307544</v>
      </c>
      <c r="H5" s="32">
        <v>1557.77</v>
      </c>
      <c r="I5" s="32">
        <v>269.43</v>
      </c>
      <c r="J5" s="32">
        <f>I5/H5*100</f>
        <v>17.295878082130226</v>
      </c>
      <c r="K5" s="32">
        <v>1.3</v>
      </c>
      <c r="L5" s="25">
        <v>40</v>
      </c>
      <c r="M5" s="16" t="s">
        <v>23</v>
      </c>
      <c r="N5" s="24">
        <v>5.5</v>
      </c>
      <c r="O5" s="17" t="s">
        <v>24</v>
      </c>
      <c r="P5" s="33">
        <v>35</v>
      </c>
    </row>
    <row r="6" spans="1:16" ht="12.95" customHeight="1" x14ac:dyDescent="0.15">
      <c r="A6" s="30" t="s">
        <v>27</v>
      </c>
      <c r="B6" s="31" t="s">
        <v>28</v>
      </c>
      <c r="C6" s="19">
        <v>8801</v>
      </c>
      <c r="D6" s="34">
        <f t="shared" si="0"/>
        <v>58673.333333333336</v>
      </c>
      <c r="E6" s="19">
        <v>7665</v>
      </c>
      <c r="F6" s="34">
        <f t="shared" si="1"/>
        <v>51100</v>
      </c>
      <c r="G6" s="18">
        <f>E6/C6*100</f>
        <v>87.092375866378831</v>
      </c>
      <c r="H6" s="32">
        <v>3.6389999999999998</v>
      </c>
      <c r="I6" s="32">
        <v>0.11</v>
      </c>
      <c r="J6" s="32">
        <f>I6/H6*100</f>
        <v>3.0228084638636989</v>
      </c>
      <c r="K6" s="32">
        <v>1.3</v>
      </c>
      <c r="L6" s="25">
        <v>41</v>
      </c>
      <c r="M6" s="16" t="s">
        <v>29</v>
      </c>
      <c r="N6" s="24">
        <v>23.2</v>
      </c>
      <c r="O6" s="17" t="s">
        <v>24</v>
      </c>
      <c r="P6" s="33">
        <v>206</v>
      </c>
    </row>
    <row r="7" spans="1:16" ht="12.95" customHeight="1" x14ac:dyDescent="0.15">
      <c r="A7" s="30" t="s">
        <v>30</v>
      </c>
      <c r="B7" s="31" t="s">
        <v>31</v>
      </c>
      <c r="C7" s="19">
        <v>5649</v>
      </c>
      <c r="D7" s="34">
        <f t="shared" si="0"/>
        <v>37660</v>
      </c>
      <c r="E7" s="19">
        <v>4748</v>
      </c>
      <c r="F7" s="34">
        <f t="shared" si="1"/>
        <v>31653.333333333332</v>
      </c>
      <c r="G7" s="18">
        <f t="shared" ref="G7:G35" si="2">E7/C7*100</f>
        <v>84.050274384846873</v>
      </c>
      <c r="H7" s="32">
        <v>3.4</v>
      </c>
      <c r="I7" s="32"/>
      <c r="J7" s="32"/>
      <c r="K7" s="32">
        <v>1.3</v>
      </c>
      <c r="L7" s="25">
        <v>40</v>
      </c>
      <c r="M7" s="16" t="s">
        <v>29</v>
      </c>
      <c r="N7" s="24"/>
      <c r="O7" s="17" t="s">
        <v>24</v>
      </c>
      <c r="P7" s="33">
        <v>85</v>
      </c>
    </row>
    <row r="8" spans="1:16" ht="12.95" customHeight="1" x14ac:dyDescent="0.15">
      <c r="A8" s="30" t="s">
        <v>32</v>
      </c>
      <c r="B8" s="31" t="s">
        <v>33</v>
      </c>
      <c r="C8" s="19">
        <v>17050</v>
      </c>
      <c r="D8" s="34">
        <f t="shared" si="0"/>
        <v>113666.66666666667</v>
      </c>
      <c r="E8" s="19">
        <v>13382.8</v>
      </c>
      <c r="F8" s="34">
        <f t="shared" si="1"/>
        <v>89218.666666666672</v>
      </c>
      <c r="G8" s="18">
        <f t="shared" si="2"/>
        <v>78.491495601173014</v>
      </c>
      <c r="H8" s="32">
        <v>59.69</v>
      </c>
      <c r="I8" s="32"/>
      <c r="J8" s="32"/>
      <c r="K8" s="32">
        <v>1.3</v>
      </c>
      <c r="L8" s="25">
        <v>40</v>
      </c>
      <c r="M8" s="16" t="s">
        <v>34</v>
      </c>
      <c r="N8" s="24"/>
      <c r="O8" s="17" t="s">
        <v>24</v>
      </c>
      <c r="P8" s="33">
        <v>196.3</v>
      </c>
    </row>
    <row r="9" spans="1:16" ht="12.95" customHeight="1" x14ac:dyDescent="0.15">
      <c r="A9" s="30" t="s">
        <v>35</v>
      </c>
      <c r="B9" s="31" t="s">
        <v>36</v>
      </c>
      <c r="C9" s="19">
        <v>7601</v>
      </c>
      <c r="D9" s="34">
        <f t="shared" si="0"/>
        <v>50673.333333333336</v>
      </c>
      <c r="E9" s="19">
        <v>6250</v>
      </c>
      <c r="F9" s="34">
        <f t="shared" si="1"/>
        <v>41666.666666666664</v>
      </c>
      <c r="G9" s="18">
        <f t="shared" si="2"/>
        <v>82.226022891724767</v>
      </c>
      <c r="H9" s="32">
        <v>4.0999999999999996</v>
      </c>
      <c r="I9" s="32">
        <v>1.07</v>
      </c>
      <c r="J9" s="32">
        <f>I9/H9*100</f>
        <v>26.097560975609763</v>
      </c>
      <c r="K9" s="32">
        <v>1.3</v>
      </c>
      <c r="L9" s="25">
        <v>40</v>
      </c>
      <c r="M9" s="16" t="s">
        <v>29</v>
      </c>
      <c r="N9" s="24">
        <v>35</v>
      </c>
      <c r="O9" s="17" t="s">
        <v>24</v>
      </c>
      <c r="P9" s="33">
        <v>140</v>
      </c>
    </row>
    <row r="10" spans="1:16" ht="12.95" customHeight="1" x14ac:dyDescent="0.15">
      <c r="A10" s="30" t="s">
        <v>37</v>
      </c>
      <c r="B10" s="31" t="s">
        <v>38</v>
      </c>
      <c r="C10" s="19">
        <v>10944</v>
      </c>
      <c r="D10" s="34">
        <f t="shared" si="0"/>
        <v>72960</v>
      </c>
      <c r="E10" s="19">
        <v>8201</v>
      </c>
      <c r="F10" s="34">
        <f t="shared" si="1"/>
        <v>54673.333333333336</v>
      </c>
      <c r="G10" s="18">
        <f t="shared" si="2"/>
        <v>74.936038011695899</v>
      </c>
      <c r="H10" s="32">
        <v>5.36</v>
      </c>
      <c r="I10" s="32"/>
      <c r="J10" s="32"/>
      <c r="K10" s="32">
        <v>1.3</v>
      </c>
      <c r="L10" s="25">
        <v>40</v>
      </c>
      <c r="M10" s="16" t="s">
        <v>39</v>
      </c>
      <c r="N10" s="24"/>
      <c r="O10" s="17" t="s">
        <v>24</v>
      </c>
      <c r="P10" s="33">
        <v>137.30000000000001</v>
      </c>
    </row>
    <row r="11" spans="1:16" ht="12.95" customHeight="1" x14ac:dyDescent="0.15">
      <c r="A11" s="30" t="s">
        <v>40</v>
      </c>
      <c r="B11" s="31" t="s">
        <v>41</v>
      </c>
      <c r="C11" s="19">
        <v>24993</v>
      </c>
      <c r="D11" s="34">
        <f t="shared" si="0"/>
        <v>166620</v>
      </c>
      <c r="E11" s="19">
        <v>20327</v>
      </c>
      <c r="F11" s="34">
        <f t="shared" si="1"/>
        <v>135513.33333333334</v>
      </c>
      <c r="G11" s="18">
        <f t="shared" si="2"/>
        <v>81.330772616332567</v>
      </c>
      <c r="H11" s="32">
        <v>15.13</v>
      </c>
      <c r="I11" s="32"/>
      <c r="J11" s="32"/>
      <c r="K11" s="32">
        <v>1.3</v>
      </c>
      <c r="L11" s="25">
        <v>40</v>
      </c>
      <c r="M11" s="16" t="s">
        <v>29</v>
      </c>
      <c r="N11" s="24"/>
      <c r="O11" s="17" t="s">
        <v>24</v>
      </c>
      <c r="P11" s="33">
        <v>363.3</v>
      </c>
    </row>
    <row r="12" spans="1:16" ht="12.95" customHeight="1" x14ac:dyDescent="0.15">
      <c r="A12" s="30"/>
      <c r="B12" s="31" t="s">
        <v>42</v>
      </c>
      <c r="C12" s="19"/>
      <c r="D12" s="34">
        <f t="shared" si="0"/>
        <v>0</v>
      </c>
      <c r="E12" s="19"/>
      <c r="F12" s="34">
        <f t="shared" si="1"/>
        <v>0</v>
      </c>
      <c r="G12" s="18"/>
      <c r="H12" s="32"/>
      <c r="I12" s="32"/>
      <c r="J12" s="32"/>
      <c r="K12" s="32"/>
      <c r="L12" s="25"/>
      <c r="M12" s="16"/>
      <c r="N12" s="24"/>
      <c r="O12" s="17"/>
      <c r="P12" s="33"/>
    </row>
    <row r="13" spans="1:16" ht="12.95" customHeight="1" x14ac:dyDescent="0.15">
      <c r="A13" s="35" t="s">
        <v>43</v>
      </c>
      <c r="B13" s="31" t="s">
        <v>44</v>
      </c>
      <c r="C13" s="19">
        <v>5944</v>
      </c>
      <c r="D13" s="34">
        <f t="shared" si="0"/>
        <v>39626.666666666664</v>
      </c>
      <c r="E13" s="19">
        <v>5344</v>
      </c>
      <c r="F13" s="34">
        <f t="shared" si="1"/>
        <v>35626.666666666664</v>
      </c>
      <c r="G13" s="18">
        <f t="shared" si="2"/>
        <v>89.905787348586813</v>
      </c>
      <c r="H13" s="32">
        <v>1.82</v>
      </c>
      <c r="I13" s="32">
        <v>0.95</v>
      </c>
      <c r="J13" s="32">
        <f>I13/H13*100</f>
        <v>52.19780219780219</v>
      </c>
      <c r="K13" s="32">
        <v>1.3</v>
      </c>
      <c r="L13" s="25">
        <v>40</v>
      </c>
      <c r="M13" s="16" t="s">
        <v>29</v>
      </c>
      <c r="N13" s="24">
        <v>36.1</v>
      </c>
      <c r="O13" s="17" t="s">
        <v>24</v>
      </c>
      <c r="P13" s="33">
        <v>620</v>
      </c>
    </row>
    <row r="14" spans="1:16" ht="12.95" customHeight="1" x14ac:dyDescent="0.15">
      <c r="A14" s="30" t="s">
        <v>45</v>
      </c>
      <c r="B14" s="31" t="s">
        <v>46</v>
      </c>
      <c r="C14" s="19">
        <v>1876</v>
      </c>
      <c r="D14" s="34">
        <f t="shared" si="0"/>
        <v>12506.666666666666</v>
      </c>
      <c r="E14" s="19">
        <v>1652</v>
      </c>
      <c r="F14" s="34">
        <f t="shared" si="1"/>
        <v>11013.333333333334</v>
      </c>
      <c r="G14" s="18">
        <f t="shared" si="2"/>
        <v>88.059701492537314</v>
      </c>
      <c r="H14" s="32">
        <v>3.67</v>
      </c>
      <c r="I14" s="32">
        <v>1.46</v>
      </c>
      <c r="J14" s="32">
        <f>I14/H14*100</f>
        <v>39.782016348773844</v>
      </c>
      <c r="K14" s="32">
        <v>1.3</v>
      </c>
      <c r="L14" s="25">
        <v>40</v>
      </c>
      <c r="M14" s="16" t="s">
        <v>47</v>
      </c>
      <c r="N14" s="24"/>
      <c r="O14" s="17" t="s">
        <v>24</v>
      </c>
      <c r="P14" s="33">
        <v>186.8</v>
      </c>
    </row>
    <row r="15" spans="1:16" ht="12.95" customHeight="1" x14ac:dyDescent="0.15">
      <c r="A15" s="30" t="s">
        <v>48</v>
      </c>
      <c r="B15" s="31" t="s">
        <v>49</v>
      </c>
      <c r="C15" s="19">
        <v>8115</v>
      </c>
      <c r="D15" s="34">
        <f t="shared" si="0"/>
        <v>54100</v>
      </c>
      <c r="E15" s="19">
        <v>7143.5</v>
      </c>
      <c r="F15" s="34">
        <f t="shared" si="1"/>
        <v>47623.333333333336</v>
      </c>
      <c r="G15" s="18">
        <f t="shared" si="2"/>
        <v>88.02834257547751</v>
      </c>
      <c r="H15" s="32">
        <v>1.96</v>
      </c>
      <c r="I15" s="32"/>
      <c r="J15" s="32"/>
      <c r="K15" s="32">
        <v>1.3</v>
      </c>
      <c r="L15" s="25">
        <v>40</v>
      </c>
      <c r="M15" s="16" t="s">
        <v>23</v>
      </c>
      <c r="N15" s="24"/>
      <c r="O15" s="17" t="s">
        <v>24</v>
      </c>
      <c r="P15" s="33">
        <v>273.8</v>
      </c>
    </row>
    <row r="16" spans="1:16" ht="12.95" customHeight="1" x14ac:dyDescent="0.15">
      <c r="A16" s="30" t="s">
        <v>50</v>
      </c>
      <c r="B16" s="31" t="s">
        <v>51</v>
      </c>
      <c r="C16" s="19">
        <v>1341</v>
      </c>
      <c r="D16" s="34">
        <f t="shared" si="0"/>
        <v>8940</v>
      </c>
      <c r="E16" s="19">
        <v>1215</v>
      </c>
      <c r="F16" s="34">
        <f t="shared" si="1"/>
        <v>8100</v>
      </c>
      <c r="G16" s="18">
        <f t="shared" si="2"/>
        <v>90.604026845637591</v>
      </c>
      <c r="H16" s="32">
        <v>4.34</v>
      </c>
      <c r="I16" s="32">
        <v>1.18</v>
      </c>
      <c r="J16" s="32">
        <f>I16/H16*100</f>
        <v>27.188940092165897</v>
      </c>
      <c r="K16" s="32">
        <v>1.3</v>
      </c>
      <c r="L16" s="25">
        <v>40</v>
      </c>
      <c r="M16" s="16" t="s">
        <v>29</v>
      </c>
      <c r="N16" s="24"/>
      <c r="O16" s="17" t="s">
        <v>24</v>
      </c>
      <c r="P16" s="33">
        <v>189.9</v>
      </c>
    </row>
    <row r="17" spans="1:16" ht="12.95" customHeight="1" x14ac:dyDescent="0.15">
      <c r="A17" s="30" t="s">
        <v>52</v>
      </c>
      <c r="B17" s="31" t="s">
        <v>53</v>
      </c>
      <c r="C17" s="19">
        <v>4004.59</v>
      </c>
      <c r="D17" s="34">
        <f t="shared" si="0"/>
        <v>26697.266666666666</v>
      </c>
      <c r="E17" s="19">
        <v>3545.43</v>
      </c>
      <c r="F17" s="34">
        <f t="shared" si="1"/>
        <v>23636.2</v>
      </c>
      <c r="G17" s="18">
        <f t="shared" si="2"/>
        <v>88.534157054779641</v>
      </c>
      <c r="H17" s="32">
        <v>4.12</v>
      </c>
      <c r="I17" s="32"/>
      <c r="J17" s="32"/>
      <c r="K17" s="32">
        <v>1.3</v>
      </c>
      <c r="L17" s="25">
        <v>40</v>
      </c>
      <c r="M17" s="16" t="s">
        <v>34</v>
      </c>
      <c r="N17" s="24"/>
      <c r="O17" s="17" t="s">
        <v>24</v>
      </c>
      <c r="P17" s="33">
        <v>262.3</v>
      </c>
    </row>
    <row r="18" spans="1:16" ht="12.95" customHeight="1" x14ac:dyDescent="0.15">
      <c r="A18" s="30" t="s">
        <v>54</v>
      </c>
      <c r="B18" s="31" t="s">
        <v>55</v>
      </c>
      <c r="C18" s="19">
        <v>9491.1</v>
      </c>
      <c r="D18" s="34">
        <f t="shared" si="0"/>
        <v>63274</v>
      </c>
      <c r="E18" s="19">
        <v>8412.2000000000007</v>
      </c>
      <c r="F18" s="34">
        <f t="shared" si="1"/>
        <v>56081.333333333336</v>
      </c>
      <c r="G18" s="18">
        <f t="shared" si="2"/>
        <v>88.632508349927832</v>
      </c>
      <c r="H18" s="32">
        <v>2.06</v>
      </c>
      <c r="I18" s="32">
        <v>0.95</v>
      </c>
      <c r="J18" s="32">
        <f>I18/H18*100</f>
        <v>46.116504854368927</v>
      </c>
      <c r="K18" s="32">
        <v>1.3</v>
      </c>
      <c r="L18" s="25">
        <v>40</v>
      </c>
      <c r="M18" s="16" t="s">
        <v>34</v>
      </c>
      <c r="N18" s="24"/>
      <c r="O18" s="17" t="s">
        <v>24</v>
      </c>
      <c r="P18" s="33">
        <v>241.1</v>
      </c>
    </row>
    <row r="19" spans="1:16" ht="12.95" customHeight="1" x14ac:dyDescent="0.15">
      <c r="A19" s="30" t="s">
        <v>56</v>
      </c>
      <c r="B19" s="31" t="s">
        <v>57</v>
      </c>
      <c r="C19" s="19">
        <v>10955.52</v>
      </c>
      <c r="D19" s="34">
        <f t="shared" si="0"/>
        <v>73036.800000000003</v>
      </c>
      <c r="E19" s="19">
        <v>9837.89</v>
      </c>
      <c r="F19" s="34">
        <f t="shared" si="1"/>
        <v>65585.933333333334</v>
      </c>
      <c r="G19" s="18">
        <f t="shared" si="2"/>
        <v>89.798476019394784</v>
      </c>
      <c r="H19" s="32">
        <v>1.4</v>
      </c>
      <c r="I19" s="32"/>
      <c r="J19" s="32"/>
      <c r="K19" s="32">
        <v>1.3</v>
      </c>
      <c r="L19" s="25">
        <v>40</v>
      </c>
      <c r="M19" s="16" t="s">
        <v>34</v>
      </c>
      <c r="N19" s="24"/>
      <c r="O19" s="17" t="s">
        <v>24</v>
      </c>
      <c r="P19" s="33">
        <v>260.7</v>
      </c>
    </row>
    <row r="20" spans="1:16" ht="12.95" customHeight="1" x14ac:dyDescent="0.15">
      <c r="A20" s="30" t="s">
        <v>58</v>
      </c>
      <c r="B20" s="31" t="s">
        <v>59</v>
      </c>
      <c r="C20" s="19">
        <v>6925.25</v>
      </c>
      <c r="D20" s="34">
        <f t="shared" si="0"/>
        <v>46168.333333333336</v>
      </c>
      <c r="E20" s="19">
        <v>5950</v>
      </c>
      <c r="F20" s="34">
        <f t="shared" si="1"/>
        <v>39666.666666666664</v>
      </c>
      <c r="G20" s="18">
        <f t="shared" si="2"/>
        <v>85.917475903396991</v>
      </c>
      <c r="H20" s="32">
        <v>3.7358989999999999</v>
      </c>
      <c r="I20" s="32"/>
      <c r="J20" s="32"/>
      <c r="K20" s="32">
        <v>1.3</v>
      </c>
      <c r="L20" s="25">
        <v>40</v>
      </c>
      <c r="M20" s="16"/>
      <c r="N20" s="24"/>
      <c r="O20" s="17"/>
      <c r="P20" s="33">
        <v>318</v>
      </c>
    </row>
    <row r="21" spans="1:16" ht="12.95" customHeight="1" x14ac:dyDescent="0.15">
      <c r="A21" s="30" t="s">
        <v>60</v>
      </c>
      <c r="B21" s="31" t="s">
        <v>61</v>
      </c>
      <c r="C21" s="19">
        <v>5372.66</v>
      </c>
      <c r="D21" s="34">
        <f t="shared" si="0"/>
        <v>35817.73333333333</v>
      </c>
      <c r="E21" s="19">
        <v>4804.12</v>
      </c>
      <c r="F21" s="34">
        <f t="shared" si="1"/>
        <v>32027.466666666667</v>
      </c>
      <c r="G21" s="18">
        <f t="shared" si="2"/>
        <v>89.417904725033779</v>
      </c>
      <c r="H21" s="32">
        <v>4.18</v>
      </c>
      <c r="I21" s="32"/>
      <c r="J21" s="32"/>
      <c r="K21" s="32">
        <v>1.3</v>
      </c>
      <c r="L21" s="25">
        <v>40</v>
      </c>
      <c r="M21" s="16" t="s">
        <v>29</v>
      </c>
      <c r="N21" s="24"/>
      <c r="O21" s="17" t="s">
        <v>24</v>
      </c>
      <c r="P21" s="33">
        <v>334.5</v>
      </c>
    </row>
    <row r="22" spans="1:16" ht="12.95" customHeight="1" x14ac:dyDescent="0.15">
      <c r="A22" s="30" t="s">
        <v>62</v>
      </c>
      <c r="B22" s="31" t="s">
        <v>63</v>
      </c>
      <c r="C22" s="19">
        <v>2751</v>
      </c>
      <c r="D22" s="34">
        <f t="shared" si="0"/>
        <v>18340</v>
      </c>
      <c r="E22" s="19">
        <v>2533</v>
      </c>
      <c r="F22" s="34">
        <f t="shared" si="1"/>
        <v>16886.666666666668</v>
      </c>
      <c r="G22" s="18">
        <f t="shared" si="2"/>
        <v>92.075608869502005</v>
      </c>
      <c r="H22" s="32">
        <v>5.07</v>
      </c>
      <c r="I22" s="32">
        <v>1.66</v>
      </c>
      <c r="J22" s="32">
        <f>I22/H22*100</f>
        <v>32.741617357001971</v>
      </c>
      <c r="K22" s="32">
        <v>1.3</v>
      </c>
      <c r="L22" s="25">
        <v>40</v>
      </c>
      <c r="M22" s="16" t="s">
        <v>64</v>
      </c>
      <c r="N22" s="24">
        <v>36.4</v>
      </c>
      <c r="O22" s="17" t="s">
        <v>24</v>
      </c>
      <c r="P22" s="33">
        <v>435</v>
      </c>
    </row>
    <row r="23" spans="1:16" ht="12.95" customHeight="1" x14ac:dyDescent="0.15">
      <c r="A23" s="30" t="s">
        <v>65</v>
      </c>
      <c r="B23" s="31" t="s">
        <v>66</v>
      </c>
      <c r="C23" s="19">
        <v>4872</v>
      </c>
      <c r="D23" s="34">
        <f t="shared" si="0"/>
        <v>32480</v>
      </c>
      <c r="E23" s="19">
        <v>4306</v>
      </c>
      <c r="F23" s="34">
        <f t="shared" si="1"/>
        <v>28706.666666666668</v>
      </c>
      <c r="G23" s="18">
        <f t="shared" si="2"/>
        <v>88.382594417077172</v>
      </c>
      <c r="H23" s="32">
        <v>5.04</v>
      </c>
      <c r="I23" s="32">
        <v>0.17</v>
      </c>
      <c r="J23" s="32">
        <f>I23/H23*100</f>
        <v>3.3730158730158735</v>
      </c>
      <c r="K23" s="32">
        <v>1.3</v>
      </c>
      <c r="L23" s="25">
        <v>40</v>
      </c>
      <c r="M23" s="16" t="s">
        <v>34</v>
      </c>
      <c r="N23" s="24">
        <v>37.4</v>
      </c>
      <c r="O23" s="17" t="s">
        <v>24</v>
      </c>
      <c r="P23" s="33">
        <v>301</v>
      </c>
    </row>
    <row r="24" spans="1:16" ht="12.95" customHeight="1" x14ac:dyDescent="0.15">
      <c r="A24" s="30" t="s">
        <v>52</v>
      </c>
      <c r="B24" s="31" t="s">
        <v>67</v>
      </c>
      <c r="C24" s="19">
        <v>721.75</v>
      </c>
      <c r="D24" s="34">
        <f t="shared" si="0"/>
        <v>4811.666666666667</v>
      </c>
      <c r="E24" s="19">
        <v>638</v>
      </c>
      <c r="F24" s="34">
        <f t="shared" si="1"/>
        <v>4253.333333333333</v>
      </c>
      <c r="G24" s="18">
        <f t="shared" si="2"/>
        <v>88.396259092483547</v>
      </c>
      <c r="H24" s="32">
        <v>1.76</v>
      </c>
      <c r="I24" s="32">
        <v>0.83</v>
      </c>
      <c r="J24" s="32">
        <f>I24/H24*100</f>
        <v>47.159090909090907</v>
      </c>
      <c r="K24" s="32">
        <v>1.3</v>
      </c>
      <c r="L24" s="25">
        <v>40</v>
      </c>
      <c r="M24" s="16" t="s">
        <v>34</v>
      </c>
      <c r="N24" s="24">
        <v>63</v>
      </c>
      <c r="O24" s="17" t="s">
        <v>24</v>
      </c>
      <c r="P24" s="33">
        <v>53</v>
      </c>
    </row>
    <row r="25" spans="1:16" ht="12.95" customHeight="1" x14ac:dyDescent="0.15">
      <c r="A25" s="30" t="s">
        <v>68</v>
      </c>
      <c r="B25" s="31" t="s">
        <v>69</v>
      </c>
      <c r="C25" s="19">
        <v>2664</v>
      </c>
      <c r="D25" s="34">
        <f t="shared" si="0"/>
        <v>17760</v>
      </c>
      <c r="E25" s="19">
        <v>2064</v>
      </c>
      <c r="F25" s="34">
        <f t="shared" si="1"/>
        <v>13760</v>
      </c>
      <c r="G25" s="18">
        <f t="shared" si="2"/>
        <v>77.477477477477478</v>
      </c>
      <c r="H25" s="32">
        <v>1.92</v>
      </c>
      <c r="I25" s="32"/>
      <c r="J25" s="32"/>
      <c r="K25" s="32">
        <v>1.3</v>
      </c>
      <c r="L25" s="25">
        <v>40</v>
      </c>
      <c r="M25" s="16" t="s">
        <v>34</v>
      </c>
      <c r="N25" s="24"/>
      <c r="O25" s="17" t="s">
        <v>24</v>
      </c>
      <c r="P25" s="33">
        <v>79.900000000000006</v>
      </c>
    </row>
    <row r="26" spans="1:16" ht="12.95" customHeight="1" x14ac:dyDescent="0.15">
      <c r="A26" s="30" t="s">
        <v>70</v>
      </c>
      <c r="B26" s="31" t="s">
        <v>71</v>
      </c>
      <c r="C26" s="19">
        <v>7542.57</v>
      </c>
      <c r="D26" s="34">
        <f t="shared" si="0"/>
        <v>50283.8</v>
      </c>
      <c r="E26" s="19">
        <v>6306.88</v>
      </c>
      <c r="F26" s="34">
        <f t="shared" si="1"/>
        <v>42045.866666666669</v>
      </c>
      <c r="G26" s="18">
        <f t="shared" si="2"/>
        <v>83.617122545763593</v>
      </c>
      <c r="H26" s="32">
        <v>14.85</v>
      </c>
      <c r="I26" s="32"/>
      <c r="J26" s="32"/>
      <c r="K26" s="32">
        <v>1.3</v>
      </c>
      <c r="L26" s="25">
        <v>40</v>
      </c>
      <c r="M26" s="16" t="s">
        <v>47</v>
      </c>
      <c r="N26" s="24"/>
      <c r="O26" s="17" t="s">
        <v>24</v>
      </c>
      <c r="P26" s="33">
        <v>270</v>
      </c>
    </row>
    <row r="27" spans="1:16" ht="12.95" customHeight="1" x14ac:dyDescent="0.15">
      <c r="A27" s="30" t="s">
        <v>72</v>
      </c>
      <c r="B27" s="31" t="s">
        <v>73</v>
      </c>
      <c r="C27" s="19">
        <v>5021</v>
      </c>
      <c r="D27" s="34">
        <f t="shared" si="0"/>
        <v>33473.333333333336</v>
      </c>
      <c r="E27" s="19">
        <v>3612</v>
      </c>
      <c r="F27" s="34">
        <f t="shared" si="1"/>
        <v>24080</v>
      </c>
      <c r="G27" s="18">
        <f t="shared" si="2"/>
        <v>71.937860983867751</v>
      </c>
      <c r="H27" s="32">
        <v>4.08</v>
      </c>
      <c r="I27" s="32"/>
      <c r="J27" s="32"/>
      <c r="K27" s="32">
        <v>1.3</v>
      </c>
      <c r="L27" s="25">
        <v>40</v>
      </c>
      <c r="M27" s="16" t="s">
        <v>34</v>
      </c>
      <c r="N27" s="24"/>
      <c r="O27" s="17" t="s">
        <v>24</v>
      </c>
      <c r="P27" s="33">
        <v>117</v>
      </c>
    </row>
    <row r="28" spans="1:16" ht="12.95" customHeight="1" x14ac:dyDescent="0.15">
      <c r="A28" s="30" t="s">
        <v>74</v>
      </c>
      <c r="B28" s="31" t="s">
        <v>75</v>
      </c>
      <c r="C28" s="19">
        <v>7857</v>
      </c>
      <c r="D28" s="34">
        <f t="shared" si="0"/>
        <v>52380</v>
      </c>
      <c r="E28" s="19">
        <v>5709</v>
      </c>
      <c r="F28" s="34">
        <f t="shared" si="1"/>
        <v>38060</v>
      </c>
      <c r="G28" s="18">
        <f t="shared" si="2"/>
        <v>72.661321114929365</v>
      </c>
      <c r="H28" s="32">
        <v>11.32</v>
      </c>
      <c r="I28" s="32"/>
      <c r="J28" s="32"/>
      <c r="K28" s="32">
        <v>1.3</v>
      </c>
      <c r="L28" s="25">
        <v>40</v>
      </c>
      <c r="M28" s="16" t="s">
        <v>29</v>
      </c>
      <c r="N28" s="24"/>
      <c r="O28" s="17" t="s">
        <v>24</v>
      </c>
      <c r="P28" s="33">
        <v>177</v>
      </c>
    </row>
    <row r="29" spans="1:16" ht="12.95" customHeight="1" x14ac:dyDescent="0.15">
      <c r="A29" s="35" t="s">
        <v>76</v>
      </c>
      <c r="B29" s="31" t="s">
        <v>77</v>
      </c>
      <c r="C29" s="19">
        <v>631.62</v>
      </c>
      <c r="D29" s="34">
        <f t="shared" si="0"/>
        <v>4210.8</v>
      </c>
      <c r="E29" s="19">
        <v>487.29</v>
      </c>
      <c r="F29" s="34">
        <f t="shared" si="1"/>
        <v>3248.6</v>
      </c>
      <c r="G29" s="18">
        <f t="shared" si="2"/>
        <v>77.149235299705524</v>
      </c>
      <c r="H29" s="32">
        <v>60.69</v>
      </c>
      <c r="I29" s="32"/>
      <c r="J29" s="32"/>
      <c r="K29" s="32">
        <v>1.3</v>
      </c>
      <c r="L29" s="25">
        <v>30</v>
      </c>
      <c r="M29" s="16" t="s">
        <v>78</v>
      </c>
      <c r="N29" s="24"/>
      <c r="O29" s="17" t="s">
        <v>24</v>
      </c>
      <c r="P29" s="33">
        <v>37.1</v>
      </c>
    </row>
    <row r="30" spans="1:16" ht="12.95" customHeight="1" x14ac:dyDescent="0.15">
      <c r="A30" s="30" t="s">
        <v>79</v>
      </c>
      <c r="B30" s="31" t="s">
        <v>80</v>
      </c>
      <c r="C30" s="19">
        <v>4326</v>
      </c>
      <c r="D30" s="34">
        <f t="shared" si="0"/>
        <v>28840</v>
      </c>
      <c r="E30" s="19">
        <v>3377.6</v>
      </c>
      <c r="F30" s="34">
        <f t="shared" si="1"/>
        <v>22517.333333333332</v>
      </c>
      <c r="G30" s="18">
        <f t="shared" si="2"/>
        <v>78.076745261211272</v>
      </c>
      <c r="H30" s="32">
        <v>4.8600000000000003</v>
      </c>
      <c r="I30" s="32"/>
      <c r="J30" s="32"/>
      <c r="K30" s="32">
        <v>1.3</v>
      </c>
      <c r="L30" s="25">
        <v>40</v>
      </c>
      <c r="M30" s="16" t="s">
        <v>78</v>
      </c>
      <c r="N30" s="24"/>
      <c r="O30" s="17" t="s">
        <v>24</v>
      </c>
      <c r="P30" s="33">
        <v>107</v>
      </c>
    </row>
    <row r="31" spans="1:16" ht="12.95" customHeight="1" x14ac:dyDescent="0.15">
      <c r="A31" s="30" t="s">
        <v>81</v>
      </c>
      <c r="B31" s="31" t="s">
        <v>82</v>
      </c>
      <c r="C31" s="19">
        <v>7703</v>
      </c>
      <c r="D31" s="34">
        <f t="shared" si="0"/>
        <v>51353.333333333336</v>
      </c>
      <c r="E31" s="19">
        <v>6378</v>
      </c>
      <c r="F31" s="34">
        <f t="shared" si="1"/>
        <v>42520</v>
      </c>
      <c r="G31" s="18">
        <f t="shared" si="2"/>
        <v>82.798909515773076</v>
      </c>
      <c r="H31" s="32">
        <v>12.5</v>
      </c>
      <c r="I31" s="32"/>
      <c r="J31" s="32"/>
      <c r="K31" s="32">
        <v>1.3</v>
      </c>
      <c r="L31" s="25">
        <v>40</v>
      </c>
      <c r="M31" s="16" t="s">
        <v>29</v>
      </c>
      <c r="N31" s="24"/>
      <c r="O31" s="17" t="s">
        <v>24</v>
      </c>
      <c r="P31" s="33">
        <v>120.9</v>
      </c>
    </row>
    <row r="32" spans="1:16" ht="12.95" customHeight="1" x14ac:dyDescent="0.15">
      <c r="A32" s="30" t="s">
        <v>83</v>
      </c>
      <c r="B32" s="31" t="s">
        <v>84</v>
      </c>
      <c r="C32" s="19">
        <v>838.7</v>
      </c>
      <c r="D32" s="34">
        <f t="shared" si="0"/>
        <v>5591.333333333333</v>
      </c>
      <c r="E32" s="19">
        <v>737.11</v>
      </c>
      <c r="F32" s="34">
        <f t="shared" si="1"/>
        <v>4914.0666666666666</v>
      </c>
      <c r="G32" s="18">
        <f t="shared" si="2"/>
        <v>87.887206390842962</v>
      </c>
      <c r="H32" s="32">
        <v>29.64</v>
      </c>
      <c r="I32" s="32"/>
      <c r="J32" s="32"/>
      <c r="K32" s="32">
        <v>1.3</v>
      </c>
      <c r="L32" s="25">
        <v>40</v>
      </c>
      <c r="M32" s="16" t="s">
        <v>34</v>
      </c>
      <c r="N32" s="24"/>
      <c r="O32" s="17" t="s">
        <v>24</v>
      </c>
      <c r="P32" s="33">
        <v>29.6</v>
      </c>
    </row>
    <row r="33" spans="1:16" ht="12.95" customHeight="1" x14ac:dyDescent="0.15">
      <c r="A33" s="30" t="s">
        <v>85</v>
      </c>
      <c r="B33" s="31" t="s">
        <v>86</v>
      </c>
      <c r="C33" s="19">
        <v>1753</v>
      </c>
      <c r="D33" s="34">
        <f t="shared" si="0"/>
        <v>11686.666666666666</v>
      </c>
      <c r="E33" s="19">
        <v>1424</v>
      </c>
      <c r="F33" s="34">
        <f t="shared" si="1"/>
        <v>9493.3333333333339</v>
      </c>
      <c r="G33" s="18">
        <f t="shared" si="2"/>
        <v>81.23217341699943</v>
      </c>
      <c r="H33" s="32">
        <v>1.2</v>
      </c>
      <c r="I33" s="32"/>
      <c r="J33" s="32"/>
      <c r="K33" s="32">
        <v>1.3</v>
      </c>
      <c r="L33" s="25">
        <v>40</v>
      </c>
      <c r="M33" s="16" t="s">
        <v>34</v>
      </c>
      <c r="N33" s="24"/>
      <c r="O33" s="17" t="s">
        <v>24</v>
      </c>
      <c r="P33" s="33">
        <v>72.8</v>
      </c>
    </row>
    <row r="34" spans="1:16" ht="12.95" customHeight="1" x14ac:dyDescent="0.15">
      <c r="A34" s="35" t="s">
        <v>87</v>
      </c>
      <c r="B34" s="31" t="s">
        <v>88</v>
      </c>
      <c r="C34" s="19">
        <v>10121</v>
      </c>
      <c r="D34" s="34">
        <f>C34*10000/1500</f>
        <v>67473.333333333328</v>
      </c>
      <c r="E34" s="19">
        <v>8223.83</v>
      </c>
      <c r="F34" s="34">
        <f>E34*10000/1500</f>
        <v>54825.533333333333</v>
      </c>
      <c r="G34" s="18">
        <f t="shared" si="2"/>
        <v>81.255113131113518</v>
      </c>
      <c r="H34" s="32">
        <v>42.33</v>
      </c>
      <c r="I34" s="32"/>
      <c r="J34" s="32"/>
      <c r="K34" s="32">
        <v>1.3</v>
      </c>
      <c r="L34" s="25">
        <v>32</v>
      </c>
      <c r="M34" s="16" t="s">
        <v>34</v>
      </c>
      <c r="N34" s="24"/>
      <c r="O34" s="17" t="s">
        <v>24</v>
      </c>
      <c r="P34" s="33">
        <v>563</v>
      </c>
    </row>
    <row r="35" spans="1:16" ht="20.25" customHeight="1" thickBot="1" x14ac:dyDescent="0.2">
      <c r="A35" s="36"/>
      <c r="B35" s="37" t="s">
        <v>89</v>
      </c>
      <c r="C35" s="20">
        <f>SUM(C4:C34)</f>
        <v>186333.22000000003</v>
      </c>
      <c r="D35" s="20">
        <f>SUM(D4:D34)</f>
        <v>1242221.4666666666</v>
      </c>
      <c r="E35" s="20">
        <f t="shared" ref="E35:I35" si="3">SUM(E4:E34)</f>
        <v>154684.08999999997</v>
      </c>
      <c r="F35" s="20">
        <f t="shared" si="3"/>
        <v>1031227.2666666667</v>
      </c>
      <c r="G35" s="21">
        <f t="shared" si="2"/>
        <v>83.014767844402598</v>
      </c>
      <c r="H35" s="20">
        <f t="shared" si="3"/>
        <v>1871.6348989999997</v>
      </c>
      <c r="I35" s="20">
        <f t="shared" si="3"/>
        <v>277.81</v>
      </c>
      <c r="J35" s="38">
        <f>I35/H35*100</f>
        <v>14.843172680122162</v>
      </c>
      <c r="K35" s="22"/>
      <c r="L35" s="22"/>
      <c r="M35" s="22"/>
      <c r="N35" s="22"/>
      <c r="O35" s="22"/>
      <c r="P35" s="23">
        <f t="shared" ref="P35" si="4">SUM(P4:P34)</f>
        <v>6213.3</v>
      </c>
    </row>
    <row r="38" spans="1:16" x14ac:dyDescent="0.15">
      <c r="A38" s="26" t="s">
        <v>92</v>
      </c>
    </row>
    <row r="39" spans="1:16" x14ac:dyDescent="0.15">
      <c r="A39" s="26" t="s">
        <v>93</v>
      </c>
    </row>
  </sheetData>
  <mergeCells count="4">
    <mergeCell ref="A1:A2"/>
    <mergeCell ref="B1:B2"/>
    <mergeCell ref="C1:D1"/>
    <mergeCell ref="E1:F1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2025-01-07T06:53:33Z</dcterms:created>
  <dcterms:modified xsi:type="dcterms:W3CDTF">2025-01-07T07:26:10Z</dcterms:modified>
</cp:coreProperties>
</file>