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6" i="1" l="1"/>
  <c r="J86" i="1" s="1"/>
  <c r="K86" i="1" s="1"/>
  <c r="H86" i="1"/>
  <c r="I85" i="1"/>
  <c r="J85" i="1" s="1"/>
  <c r="K85" i="1" s="1"/>
  <c r="H85" i="1"/>
  <c r="I84" i="1"/>
  <c r="J84" i="1" s="1"/>
  <c r="K84" i="1" s="1"/>
  <c r="H84" i="1"/>
  <c r="I83" i="1"/>
  <c r="J83" i="1" s="1"/>
  <c r="K83" i="1" s="1"/>
  <c r="H83" i="1"/>
  <c r="I82" i="1"/>
  <c r="J82" i="1" s="1"/>
  <c r="K82" i="1" s="1"/>
  <c r="H82" i="1"/>
  <c r="I81" i="1"/>
  <c r="J81" i="1" s="1"/>
  <c r="K81" i="1" s="1"/>
  <c r="H81" i="1"/>
  <c r="I80" i="1"/>
  <c r="J80" i="1" s="1"/>
  <c r="K80" i="1" s="1"/>
  <c r="H80" i="1"/>
  <c r="I79" i="1"/>
  <c r="J79" i="1" s="1"/>
  <c r="K79" i="1" s="1"/>
  <c r="H79" i="1"/>
  <c r="I78" i="1"/>
  <c r="J78" i="1" s="1"/>
  <c r="K78" i="1" s="1"/>
  <c r="H78" i="1"/>
  <c r="I77" i="1"/>
  <c r="J77" i="1" s="1"/>
  <c r="K77" i="1" s="1"/>
  <c r="H77" i="1"/>
  <c r="I76" i="1"/>
  <c r="J76" i="1" s="1"/>
  <c r="K76" i="1" s="1"/>
  <c r="H76" i="1"/>
  <c r="I75" i="1"/>
  <c r="J75" i="1" s="1"/>
  <c r="K75" i="1" s="1"/>
  <c r="H75" i="1"/>
  <c r="I74" i="1"/>
  <c r="J74" i="1" s="1"/>
  <c r="K74" i="1" s="1"/>
  <c r="H74" i="1"/>
  <c r="I73" i="1"/>
  <c r="J73" i="1" s="1"/>
  <c r="K73" i="1" s="1"/>
  <c r="H73" i="1"/>
  <c r="I72" i="1"/>
  <c r="J72" i="1" s="1"/>
  <c r="K72" i="1" s="1"/>
  <c r="H72" i="1"/>
  <c r="I71" i="1"/>
  <c r="J71" i="1" s="1"/>
  <c r="K71" i="1" s="1"/>
  <c r="H71" i="1"/>
  <c r="I70" i="1"/>
  <c r="J70" i="1" s="1"/>
  <c r="K70" i="1" s="1"/>
  <c r="H70" i="1"/>
  <c r="I69" i="1"/>
  <c r="J69" i="1" s="1"/>
  <c r="K69" i="1" s="1"/>
  <c r="H69" i="1"/>
  <c r="I68" i="1"/>
  <c r="J68" i="1" s="1"/>
  <c r="K68" i="1" s="1"/>
  <c r="H68" i="1"/>
  <c r="I67" i="1"/>
  <c r="J67" i="1" s="1"/>
  <c r="K67" i="1" s="1"/>
  <c r="H67" i="1"/>
  <c r="I66" i="1"/>
  <c r="J66" i="1" s="1"/>
  <c r="K66" i="1" s="1"/>
  <c r="H66" i="1"/>
  <c r="I65" i="1"/>
  <c r="J65" i="1" s="1"/>
  <c r="K65" i="1" s="1"/>
  <c r="H65" i="1"/>
  <c r="I64" i="1"/>
  <c r="J64" i="1" s="1"/>
  <c r="K64" i="1" s="1"/>
  <c r="H64" i="1"/>
  <c r="I63" i="1"/>
  <c r="J63" i="1" s="1"/>
  <c r="K63" i="1" s="1"/>
  <c r="H63" i="1"/>
  <c r="I62" i="1"/>
  <c r="J62" i="1" s="1"/>
  <c r="K62" i="1" s="1"/>
  <c r="H62" i="1"/>
  <c r="I61" i="1"/>
  <c r="J61" i="1" s="1"/>
  <c r="K61" i="1" s="1"/>
  <c r="H61" i="1"/>
  <c r="I60" i="1"/>
  <c r="J60" i="1" s="1"/>
  <c r="K60" i="1" s="1"/>
  <c r="H60" i="1"/>
  <c r="I59" i="1"/>
  <c r="J59" i="1" s="1"/>
  <c r="K59" i="1" s="1"/>
  <c r="H59" i="1"/>
  <c r="I58" i="1"/>
  <c r="J58" i="1" s="1"/>
  <c r="K58" i="1" s="1"/>
  <c r="H58" i="1"/>
  <c r="I57" i="1"/>
  <c r="J57" i="1" s="1"/>
  <c r="K57" i="1" s="1"/>
  <c r="H57" i="1"/>
  <c r="I56" i="1"/>
  <c r="J56" i="1" s="1"/>
  <c r="K56" i="1" s="1"/>
  <c r="H56" i="1"/>
  <c r="I55" i="1"/>
  <c r="J55" i="1" s="1"/>
  <c r="K55" i="1" s="1"/>
  <c r="H55" i="1"/>
  <c r="I54" i="1"/>
  <c r="J54" i="1" s="1"/>
  <c r="K54" i="1" s="1"/>
  <c r="H54" i="1"/>
  <c r="I53" i="1"/>
  <c r="J53" i="1" s="1"/>
  <c r="K53" i="1" s="1"/>
  <c r="H53" i="1"/>
  <c r="I52" i="1"/>
  <c r="J52" i="1" s="1"/>
  <c r="K52" i="1" s="1"/>
  <c r="H52" i="1"/>
  <c r="I51" i="1"/>
  <c r="J51" i="1" s="1"/>
  <c r="K51" i="1" s="1"/>
  <c r="H51" i="1"/>
  <c r="I50" i="1"/>
  <c r="J50" i="1" s="1"/>
  <c r="K50" i="1" s="1"/>
  <c r="H50" i="1"/>
  <c r="I49" i="1"/>
  <c r="J49" i="1" s="1"/>
  <c r="K49" i="1" s="1"/>
  <c r="H49" i="1"/>
  <c r="I48" i="1"/>
  <c r="J48" i="1" s="1"/>
  <c r="K48" i="1" s="1"/>
  <c r="H48" i="1"/>
  <c r="I47" i="1"/>
  <c r="J47" i="1" s="1"/>
  <c r="K47" i="1" s="1"/>
  <c r="H47" i="1"/>
  <c r="I46" i="1"/>
  <c r="J46" i="1" s="1"/>
  <c r="K46" i="1" s="1"/>
  <c r="H46" i="1"/>
  <c r="I45" i="1"/>
  <c r="J45" i="1" s="1"/>
  <c r="K45" i="1" s="1"/>
  <c r="H45" i="1"/>
  <c r="I44" i="1"/>
  <c r="J44" i="1" s="1"/>
  <c r="K44" i="1" s="1"/>
  <c r="H44" i="1"/>
  <c r="I43" i="1"/>
  <c r="J43" i="1" s="1"/>
  <c r="K43" i="1" s="1"/>
  <c r="H43" i="1"/>
  <c r="I42" i="1"/>
  <c r="J42" i="1" s="1"/>
  <c r="K42" i="1" s="1"/>
  <c r="H42" i="1"/>
  <c r="H33" i="1"/>
  <c r="F33" i="1"/>
  <c r="D33" i="1"/>
  <c r="B33" i="1"/>
  <c r="I33" i="1" s="1"/>
  <c r="J33" i="1" s="1"/>
  <c r="K33" i="1" s="1"/>
  <c r="I32" i="1"/>
  <c r="J32" i="1" s="1"/>
  <c r="K32" i="1" s="1"/>
  <c r="H32" i="1"/>
  <c r="I31" i="1"/>
  <c r="J31" i="1" s="1"/>
  <c r="K31" i="1" s="1"/>
  <c r="H31" i="1"/>
  <c r="I30" i="1"/>
  <c r="J30" i="1" s="1"/>
  <c r="K30" i="1" s="1"/>
  <c r="H30" i="1"/>
  <c r="F29" i="1"/>
  <c r="J28" i="1"/>
  <c r="K28" i="1" s="1"/>
  <c r="I28" i="1"/>
  <c r="H28" i="1"/>
  <c r="F27" i="1"/>
  <c r="H27" i="1" s="1"/>
  <c r="D27" i="1"/>
  <c r="D29" i="1" s="1"/>
  <c r="B27" i="1"/>
  <c r="I27" i="1" s="1"/>
  <c r="J27" i="1" s="1"/>
  <c r="K27" i="1" s="1"/>
  <c r="I26" i="1"/>
  <c r="J26" i="1" s="1"/>
  <c r="K26" i="1" s="1"/>
  <c r="H26" i="1"/>
  <c r="I25" i="1"/>
  <c r="J25" i="1" s="1"/>
  <c r="K25" i="1" s="1"/>
  <c r="H25" i="1"/>
  <c r="I24" i="1"/>
  <c r="J24" i="1" s="1"/>
  <c r="K24" i="1" s="1"/>
  <c r="H24" i="1"/>
  <c r="F23" i="1"/>
  <c r="H23" i="1" s="1"/>
  <c r="D23" i="1"/>
  <c r="B23" i="1"/>
  <c r="I23" i="1" s="1"/>
  <c r="J23" i="1" s="1"/>
  <c r="K23" i="1" s="1"/>
  <c r="I22" i="1"/>
  <c r="J22" i="1" s="1"/>
  <c r="K22" i="1" s="1"/>
  <c r="H22" i="1"/>
  <c r="I21" i="1"/>
  <c r="J21" i="1" s="1"/>
  <c r="K21" i="1" s="1"/>
  <c r="H21" i="1"/>
  <c r="I20" i="1"/>
  <c r="J20" i="1" s="1"/>
  <c r="K20" i="1" s="1"/>
  <c r="H20" i="1"/>
  <c r="H19" i="1"/>
  <c r="F19" i="1"/>
  <c r="D19" i="1"/>
  <c r="B19" i="1"/>
  <c r="I19" i="1" s="1"/>
  <c r="J19" i="1" s="1"/>
  <c r="K19" i="1" s="1"/>
  <c r="I18" i="1"/>
  <c r="J18" i="1" s="1"/>
  <c r="K18" i="1" s="1"/>
  <c r="H18" i="1"/>
  <c r="I17" i="1"/>
  <c r="J17" i="1" s="1"/>
  <c r="K17" i="1" s="1"/>
  <c r="H17" i="1"/>
  <c r="I16" i="1"/>
  <c r="J16" i="1" s="1"/>
  <c r="K16" i="1" s="1"/>
  <c r="H16" i="1"/>
  <c r="I15" i="1"/>
  <c r="J15" i="1" s="1"/>
  <c r="K15" i="1" s="1"/>
  <c r="H15" i="1"/>
  <c r="I14" i="1"/>
  <c r="J14" i="1" s="1"/>
  <c r="K14" i="1" s="1"/>
  <c r="H14" i="1"/>
  <c r="I13" i="1"/>
  <c r="J13" i="1" s="1"/>
  <c r="K13" i="1" s="1"/>
  <c r="H13" i="1"/>
  <c r="I12" i="1"/>
  <c r="J12" i="1" s="1"/>
  <c r="K12" i="1" s="1"/>
  <c r="H12" i="1"/>
  <c r="I11" i="1"/>
  <c r="J11" i="1" s="1"/>
  <c r="K11" i="1" s="1"/>
  <c r="H11" i="1"/>
  <c r="I10" i="1"/>
  <c r="J10" i="1" s="1"/>
  <c r="K10" i="1" s="1"/>
  <c r="H10" i="1"/>
  <c r="I9" i="1"/>
  <c r="J9" i="1" s="1"/>
  <c r="K9" i="1" s="1"/>
  <c r="H9" i="1"/>
  <c r="I8" i="1"/>
  <c r="J8" i="1" s="1"/>
  <c r="K8" i="1" s="1"/>
  <c r="H8" i="1"/>
  <c r="I7" i="1"/>
  <c r="J7" i="1" s="1"/>
  <c r="K7" i="1" s="1"/>
  <c r="H7" i="1"/>
  <c r="I6" i="1"/>
  <c r="J6" i="1" s="1"/>
  <c r="K6" i="1" s="1"/>
  <c r="H6" i="1"/>
  <c r="B29" i="1" l="1"/>
  <c r="I29" i="1" s="1"/>
  <c r="J29" i="1" s="1"/>
  <c r="K29" i="1" s="1"/>
  <c r="H29" i="1" l="1"/>
</calcChain>
</file>

<file path=xl/sharedStrings.xml><?xml version="1.0" encoding="utf-8"?>
<sst xmlns="http://schemas.openxmlformats.org/spreadsheetml/2006/main" count="141" uniqueCount="78">
  <si>
    <t>行   业</t>
    <phoneticPr fontId="7" type="noConversion"/>
  </si>
  <si>
    <t>营业收入</t>
    <phoneticPr fontId="7" type="noConversion"/>
  </si>
  <si>
    <t>利润总额</t>
    <phoneticPr fontId="7" type="noConversion"/>
  </si>
  <si>
    <t>全年</t>
  </si>
  <si>
    <t>比上年</t>
  </si>
  <si>
    <t>累计</t>
  </si>
  <si>
    <t>增长</t>
  </si>
  <si>
    <r>
      <t>(</t>
    </r>
    <r>
      <rPr>
        <b/>
        <sz val="11"/>
        <color indexed="8"/>
        <rFont val="宋体"/>
        <family val="3"/>
        <charset val="134"/>
      </rPr>
      <t>亿元</t>
    </r>
    <r>
      <rPr>
        <b/>
        <sz val="11"/>
        <color indexed="8"/>
        <rFont val="Times New Roman"/>
        <family val="1"/>
      </rPr>
      <t>)</t>
    </r>
  </si>
  <si>
    <t>(%)</t>
  </si>
  <si>
    <r>
      <t>(</t>
    </r>
    <r>
      <rPr>
        <b/>
        <sz val="11"/>
        <color theme="1"/>
        <rFont val="宋体"/>
        <family val="3"/>
        <charset val="134"/>
        <scheme val="minor"/>
      </rPr>
      <t>亿元</t>
    </r>
    <r>
      <rPr>
        <b/>
        <sz val="11"/>
        <color theme="1"/>
        <rFont val="Times New Roman"/>
        <family val="1"/>
      </rPr>
      <t>)</t>
    </r>
  </si>
  <si>
    <t>总计</t>
  </si>
  <si>
    <t>其中：采矿业</t>
  </si>
  <si>
    <t>　　　制造业</t>
  </si>
  <si>
    <t>　农副食品加工业</t>
  </si>
  <si>
    <t>　食品制造业</t>
  </si>
  <si>
    <t>　酒、饮料和精制茶制造业</t>
  </si>
  <si>
    <t>　烟草制品业</t>
  </si>
  <si>
    <t>　皮革、毛皮、羽毛及其制品和制鞋业</t>
  </si>
  <si>
    <t>　木材加工和木、竹、藤、棕、草制品业</t>
  </si>
  <si>
    <t>　家具制造业</t>
  </si>
  <si>
    <t>　造纸和纸制品业</t>
  </si>
  <si>
    <t>　印刷和记录媒介复制业</t>
  </si>
  <si>
    <t>　文教、工美、体育和娱乐用品制造业</t>
  </si>
  <si>
    <t>轻工业小计</t>
  </si>
  <si>
    <t>　纺织业</t>
  </si>
  <si>
    <t>　纺织服装、服饰业</t>
  </si>
  <si>
    <t>　化学纤维制造业</t>
  </si>
  <si>
    <t>纺织工业小计</t>
  </si>
  <si>
    <t>　石油、煤炭及其他燃料加工业</t>
  </si>
  <si>
    <t>　化学原料和化学制品制造业</t>
  </si>
  <si>
    <t>　橡胶和塑料制品业</t>
  </si>
  <si>
    <t>石油化工小计（不含医药）</t>
  </si>
  <si>
    <t>　医药制造业</t>
  </si>
  <si>
    <t>石化轻纺小计</t>
  </si>
  <si>
    <t>　电力、热力生产和供应业</t>
  </si>
  <si>
    <t>　燃气生产和供应业</t>
  </si>
  <si>
    <t>　水的生产和供应业</t>
  </si>
  <si>
    <t>电力燃气及水产业合计</t>
  </si>
  <si>
    <t>毛收入</t>
    <phoneticPr fontId="5" type="noConversion"/>
  </si>
  <si>
    <t>　煤炭开采和洗选业</t>
  </si>
  <si>
    <t>　石油和天然气开采业</t>
  </si>
  <si>
    <t>　黑色金属矿采选业</t>
  </si>
  <si>
    <t>　有色金属矿采选业</t>
  </si>
  <si>
    <t>　非金属矿采选业</t>
  </si>
  <si>
    <t>　开采专业及辅助性活动</t>
  </si>
  <si>
    <t>（注1）</t>
  </si>
  <si>
    <t>　其他采矿业</t>
  </si>
  <si>
    <t>采矿业合计</t>
    <phoneticPr fontId="5" type="noConversion"/>
  </si>
  <si>
    <t>　非金属矿物制品业</t>
  </si>
  <si>
    <t>　黑色金属冶炼和压延加工业</t>
  </si>
  <si>
    <t>　有色金属冶炼和压延加工业</t>
  </si>
  <si>
    <t>　金属制品业</t>
  </si>
  <si>
    <t>　通用设备制造业</t>
  </si>
  <si>
    <t>　专用设备制造业</t>
  </si>
  <si>
    <t>　汽车制造业</t>
  </si>
  <si>
    <t>　铁路、船舶、航空航天和其他运输设备制造业</t>
  </si>
  <si>
    <t>　电气机械和器材制造业</t>
  </si>
  <si>
    <t>　计算机、通信和其他电子设备制造业</t>
  </si>
  <si>
    <t>　仪器仪表制造业</t>
  </si>
  <si>
    <t>　其他制造业</t>
  </si>
  <si>
    <t>　废弃资源综合利用业</t>
  </si>
  <si>
    <t>　金属制品、机械和设备修理业</t>
  </si>
  <si>
    <r>
      <t>注：</t>
    </r>
    <r>
      <rPr>
        <sz val="11"/>
        <color theme="1"/>
        <rFont val="Times New Roman"/>
        <family val="1"/>
      </rPr>
      <t>1.</t>
    </r>
    <r>
      <rPr>
        <sz val="11"/>
        <color theme="1"/>
        <rFont val="楷体"/>
        <family val="3"/>
        <charset val="134"/>
      </rPr>
      <t>开采专业及辅助性活动</t>
    </r>
    <r>
      <rPr>
        <sz val="11"/>
        <color theme="1"/>
        <rFont val="Times New Roman"/>
        <family val="1"/>
      </rPr>
      <t>2018</t>
    </r>
    <r>
      <rPr>
        <sz val="11"/>
        <color theme="1"/>
        <rFont val="楷体"/>
        <family val="3"/>
        <charset val="134"/>
      </rPr>
      <t>年亏损</t>
    </r>
    <r>
      <rPr>
        <sz val="11"/>
        <color theme="1"/>
        <rFont val="Times New Roman"/>
        <family val="1"/>
      </rPr>
      <t>41.5</t>
    </r>
    <r>
      <rPr>
        <sz val="11"/>
        <color theme="1"/>
        <rFont val="楷体"/>
        <family val="3"/>
        <charset val="134"/>
      </rPr>
      <t>亿元。</t>
    </r>
  </si>
  <si>
    <r>
      <t>        2.</t>
    </r>
    <r>
      <rPr>
        <sz val="11"/>
        <color theme="1"/>
        <rFont val="楷体"/>
        <family val="3"/>
        <charset val="134"/>
      </rPr>
      <t>本表部分指标存在总计不等于分项之和情况，是数据四舍五入所致，未作机械调整。</t>
    </r>
  </si>
  <si>
    <r>
      <rPr>
        <b/>
        <sz val="18"/>
        <color rgb="FF333333"/>
        <rFont val="Times New Roman"/>
        <family val="1"/>
      </rPr>
      <t xml:space="preserve">  2022</t>
    </r>
    <r>
      <rPr>
        <b/>
        <sz val="18"/>
        <color rgb="FF333333"/>
        <rFont val="宋体"/>
        <family val="3"/>
        <charset val="134"/>
        <scheme val="minor"/>
      </rPr>
      <t>年规模以上工业企业主要财务指标（</t>
    </r>
    <r>
      <rPr>
        <b/>
        <sz val="18"/>
        <color rgb="FF333333"/>
        <rFont val="宋体"/>
        <family val="1"/>
        <scheme val="minor"/>
      </rPr>
      <t>石化轻纺</t>
    </r>
    <r>
      <rPr>
        <b/>
        <sz val="18"/>
        <color rgb="FF333333"/>
        <rFont val="宋体"/>
        <family val="3"/>
        <charset val="134"/>
        <scheme val="minor"/>
      </rPr>
      <t>行业）</t>
    </r>
    <phoneticPr fontId="5" type="noConversion"/>
  </si>
  <si>
    <t>行   业</t>
    <phoneticPr fontId="7" type="noConversion"/>
  </si>
  <si>
    <t>营业成本</t>
    <phoneticPr fontId="7" type="noConversion"/>
  </si>
  <si>
    <t>推算数据</t>
    <phoneticPr fontId="5" type="noConversion"/>
  </si>
  <si>
    <t xml:space="preserve">营收利润率 </t>
    <phoneticPr fontId="5" type="noConversion"/>
  </si>
  <si>
    <t>税费</t>
    <phoneticPr fontId="5" type="noConversion"/>
  </si>
  <si>
    <t>税费率</t>
    <phoneticPr fontId="5" type="noConversion"/>
  </si>
  <si>
    <t>据国家统计局相关数据整理，仅供参考。原中咨公司 张其伟 20220131</t>
    <phoneticPr fontId="5" type="noConversion"/>
  </si>
  <si>
    <t xml:space="preserve">  2022年规模以上工业企业主要财务指标（分行业）</t>
    <phoneticPr fontId="5" type="noConversion"/>
  </si>
  <si>
    <t>营业成本</t>
    <phoneticPr fontId="7" type="noConversion"/>
  </si>
  <si>
    <t>利润总额</t>
    <phoneticPr fontId="7" type="noConversion"/>
  </si>
  <si>
    <t>推算数据</t>
    <phoneticPr fontId="5" type="noConversion"/>
  </si>
  <si>
    <t>税费率</t>
    <phoneticPr fontId="5" type="noConversion"/>
  </si>
  <si>
    <t>制造业合计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</si>
</sst>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"/>
  </numFmts>
  <fonts count="28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8"/>
      <color rgb="FF333333"/>
      <name val="宋体"/>
      <family val="3"/>
      <charset val="134"/>
      <scheme val="minor"/>
    </font>
    <font>
      <b/>
      <sz val="18"/>
      <color rgb="FF333333"/>
      <name val="Times New Roman"/>
      <family val="1"/>
    </font>
    <font>
      <b/>
      <sz val="18"/>
      <color rgb="FF333333"/>
      <name val="宋体"/>
      <family val="1"/>
      <scheme val="minor"/>
    </font>
    <font>
      <sz val="9"/>
      <name val="宋体"/>
      <family val="2"/>
      <charset val="134"/>
      <scheme val="minor"/>
    </font>
    <font>
      <b/>
      <sz val="11"/>
      <color rgb="FF333333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333333"/>
      <name val="Times New Roman"/>
      <family val="1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333333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  <font>
      <b/>
      <sz val="16"/>
      <color rgb="FF333333"/>
      <name val="宋体"/>
      <family val="3"/>
      <charset val="134"/>
      <scheme val="minor"/>
    </font>
    <font>
      <b/>
      <sz val="12"/>
      <color theme="1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rgb="FF333333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楷体"/>
      <family val="3"/>
      <charset val="134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 wrapText="1"/>
    </xf>
    <xf numFmtId="176" fontId="6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76" fontId="10" fillId="0" borderId="11" xfId="0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right" vertical="center"/>
    </xf>
    <xf numFmtId="177" fontId="14" fillId="0" borderId="7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177" fontId="15" fillId="0" borderId="8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vertical="center"/>
    </xf>
    <xf numFmtId="0" fontId="15" fillId="0" borderId="7" xfId="0" applyFont="1" applyBorder="1">
      <alignment vertical="center"/>
    </xf>
    <xf numFmtId="0" fontId="17" fillId="3" borderId="7" xfId="0" applyFont="1" applyFill="1" applyBorder="1" applyAlignment="1">
      <alignment horizontal="right" vertical="center" indent="1"/>
    </xf>
    <xf numFmtId="1" fontId="17" fillId="3" borderId="7" xfId="0" applyNumberFormat="1" applyFont="1" applyFill="1" applyBorder="1" applyAlignment="1">
      <alignment horizontal="right" vertical="center" indent="1"/>
    </xf>
    <xf numFmtId="177" fontId="14" fillId="3" borderId="7" xfId="0" applyNumberFormat="1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vertical="center"/>
    </xf>
    <xf numFmtId="0" fontId="15" fillId="3" borderId="7" xfId="0" applyFont="1" applyFill="1" applyBorder="1">
      <alignment vertical="center"/>
    </xf>
    <xf numFmtId="177" fontId="15" fillId="3" borderId="8" xfId="0" applyNumberFormat="1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right" vertical="center"/>
    </xf>
    <xf numFmtId="1" fontId="17" fillId="0" borderId="7" xfId="0" applyNumberFormat="1" applyFont="1" applyBorder="1" applyAlignment="1">
      <alignment horizontal="right" vertical="center" indent="1"/>
    </xf>
    <xf numFmtId="0" fontId="17" fillId="0" borderId="7" xfId="0" applyFont="1" applyBorder="1" applyAlignment="1">
      <alignment horizontal="right" vertical="center" indent="1"/>
    </xf>
    <xf numFmtId="0" fontId="18" fillId="3" borderId="7" xfId="0" applyFont="1" applyFill="1" applyBorder="1" applyAlignment="1">
      <alignment horizontal="center" vertical="center"/>
    </xf>
    <xf numFmtId="0" fontId="19" fillId="3" borderId="7" xfId="0" applyFont="1" applyFill="1" applyBorder="1">
      <alignment vertical="center"/>
    </xf>
    <xf numFmtId="177" fontId="19" fillId="3" borderId="7" xfId="0" applyNumberFormat="1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vertical="center"/>
    </xf>
    <xf numFmtId="177" fontId="19" fillId="3" borderId="8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77" fontId="14" fillId="0" borderId="11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11" xfId="0" applyFont="1" applyBorder="1">
      <alignment vertical="center"/>
    </xf>
    <xf numFmtId="177" fontId="15" fillId="0" borderId="12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16" fillId="0" borderId="0" xfId="0" applyFont="1">
      <alignment vertical="center"/>
    </xf>
    <xf numFmtId="0" fontId="21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77" fontId="19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vertical="center"/>
    </xf>
    <xf numFmtId="0" fontId="22" fillId="0" borderId="14" xfId="0" applyFont="1" applyBorder="1">
      <alignment vertical="center"/>
    </xf>
    <xf numFmtId="177" fontId="22" fillId="0" borderId="14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0" fontId="23" fillId="0" borderId="7" xfId="0" applyFont="1" applyBorder="1" applyAlignment="1">
      <alignment vertical="center"/>
    </xf>
    <xf numFmtId="0" fontId="23" fillId="0" borderId="7" xfId="0" applyFont="1" applyBorder="1">
      <alignment vertical="center"/>
    </xf>
    <xf numFmtId="177" fontId="23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4" fillId="0" borderId="7" xfId="0" applyFont="1" applyBorder="1" applyAlignment="1">
      <alignment horizontal="right" vertical="center" indent="1"/>
    </xf>
    <xf numFmtId="177" fontId="19" fillId="0" borderId="7" xfId="0" applyNumberFormat="1" applyFont="1" applyBorder="1" applyAlignment="1">
      <alignment horizontal="center" vertical="center"/>
    </xf>
    <xf numFmtId="0" fontId="25" fillId="0" borderId="7" xfId="0" applyFont="1" applyBorder="1" applyAlignment="1">
      <alignment vertical="center"/>
    </xf>
    <xf numFmtId="0" fontId="25" fillId="0" borderId="7" xfId="0" applyFont="1" applyBorder="1">
      <alignment vertical="center"/>
    </xf>
    <xf numFmtId="177" fontId="25" fillId="0" borderId="7" xfId="0" applyNumberFormat="1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1" fontId="24" fillId="0" borderId="7" xfId="0" applyNumberFormat="1" applyFont="1" applyBorder="1" applyAlignment="1">
      <alignment horizontal="center" vertical="center"/>
    </xf>
    <xf numFmtId="1" fontId="24" fillId="0" borderId="7" xfId="0" applyNumberFormat="1" applyFont="1" applyBorder="1" applyAlignment="1">
      <alignment horizontal="right" vertical="center" indent="1"/>
    </xf>
    <xf numFmtId="1" fontId="19" fillId="0" borderId="14" xfId="0" applyNumberFormat="1" applyFont="1" applyBorder="1" applyAlignment="1">
      <alignment horizontal="right" vertical="center"/>
    </xf>
    <xf numFmtId="0" fontId="19" fillId="0" borderId="14" xfId="0" applyFont="1" applyBorder="1" applyAlignment="1">
      <alignment horizontal="right" vertical="center"/>
    </xf>
    <xf numFmtId="177" fontId="19" fillId="0" borderId="3" xfId="0" applyNumberFormat="1" applyFont="1" applyBorder="1" applyAlignment="1">
      <alignment horizontal="center" vertical="center"/>
    </xf>
    <xf numFmtId="1" fontId="19" fillId="0" borderId="3" xfId="0" applyNumberFormat="1" applyFont="1" applyBorder="1" applyAlignment="1">
      <alignment horizontal="center" vertical="center"/>
    </xf>
    <xf numFmtId="177" fontId="19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topLeftCell="A10" workbookViewId="0">
      <selection activeCell="A10" sqref="A10"/>
    </sheetView>
  </sheetViews>
  <sheetFormatPr defaultRowHeight="13.5"/>
  <cols>
    <col min="1" max="1" width="41.625" customWidth="1"/>
    <col min="2" max="2" width="12.5" customWidth="1"/>
    <col min="4" max="4" width="12.375" customWidth="1"/>
    <col min="6" max="6" width="11.875" customWidth="1"/>
  </cols>
  <sheetData>
    <row r="1" spans="1:11" ht="23.25" thickBot="1">
      <c r="A1" s="1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65</v>
      </c>
      <c r="B2" s="3" t="s">
        <v>1</v>
      </c>
      <c r="C2" s="3"/>
      <c r="D2" s="4" t="s">
        <v>66</v>
      </c>
      <c r="E2" s="4"/>
      <c r="F2" s="5" t="s">
        <v>2</v>
      </c>
      <c r="G2" s="6"/>
      <c r="H2" s="7" t="s">
        <v>67</v>
      </c>
      <c r="I2" s="8"/>
      <c r="J2" s="8"/>
      <c r="K2" s="9"/>
    </row>
    <row r="3" spans="1:11">
      <c r="A3" s="10"/>
      <c r="B3" s="11" t="s">
        <v>3</v>
      </c>
      <c r="C3" s="11" t="s">
        <v>4</v>
      </c>
      <c r="D3" s="11" t="s">
        <v>3</v>
      </c>
      <c r="E3" s="11" t="s">
        <v>4</v>
      </c>
      <c r="F3" s="11" t="s">
        <v>3</v>
      </c>
      <c r="G3" s="12" t="s">
        <v>4</v>
      </c>
      <c r="H3" s="13" t="s">
        <v>68</v>
      </c>
      <c r="I3" s="14" t="s">
        <v>38</v>
      </c>
      <c r="J3" s="14" t="s">
        <v>69</v>
      </c>
      <c r="K3" s="15" t="s">
        <v>70</v>
      </c>
    </row>
    <row r="4" spans="1:11">
      <c r="A4" s="10"/>
      <c r="B4" s="11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  <c r="H4" s="13"/>
      <c r="I4" s="14"/>
      <c r="J4" s="14"/>
      <c r="K4" s="15"/>
    </row>
    <row r="5" spans="1:11" ht="15" thickBot="1">
      <c r="A5" s="16"/>
      <c r="B5" s="17" t="s">
        <v>7</v>
      </c>
      <c r="C5" s="17" t="s">
        <v>8</v>
      </c>
      <c r="D5" s="17" t="s">
        <v>7</v>
      </c>
      <c r="E5" s="17" t="s">
        <v>8</v>
      </c>
      <c r="F5" s="17" t="s">
        <v>7</v>
      </c>
      <c r="G5" s="18" t="s">
        <v>8</v>
      </c>
      <c r="H5" s="19" t="s">
        <v>8</v>
      </c>
      <c r="I5" s="20" t="s">
        <v>9</v>
      </c>
      <c r="J5" s="20" t="s">
        <v>9</v>
      </c>
      <c r="K5" s="21" t="s">
        <v>8</v>
      </c>
    </row>
    <row r="6" spans="1:11" ht="14.25">
      <c r="A6" s="22" t="s">
        <v>10</v>
      </c>
      <c r="B6" s="75">
        <v>1379098.4</v>
      </c>
      <c r="C6" s="76">
        <v>5.9</v>
      </c>
      <c r="D6" s="75">
        <v>1168426.3999999999</v>
      </c>
      <c r="E6" s="76">
        <v>7.1</v>
      </c>
      <c r="F6" s="75">
        <v>84038.5</v>
      </c>
      <c r="G6" s="76">
        <v>-4</v>
      </c>
      <c r="H6" s="77">
        <f t="shared" ref="H6:H33" si="0">F6/B6*100</f>
        <v>6.0937276121848889</v>
      </c>
      <c r="I6" s="78">
        <f t="shared" ref="I6:I33" si="1">B6-D6</f>
        <v>210672</v>
      </c>
      <c r="J6" s="78">
        <f t="shared" ref="J6:J33" si="2">I6-F6</f>
        <v>126633.5</v>
      </c>
      <c r="K6" s="79">
        <f t="shared" ref="K6:K33" si="3">J6/B6*100</f>
        <v>9.1823397083195815</v>
      </c>
    </row>
    <row r="7" spans="1:11" ht="14.25">
      <c r="A7" s="23" t="s">
        <v>11</v>
      </c>
      <c r="B7" s="24">
        <v>68233.8</v>
      </c>
      <c r="C7" s="24">
        <v>16.899999999999999</v>
      </c>
      <c r="D7" s="24">
        <v>42238.3</v>
      </c>
      <c r="E7" s="24">
        <v>10</v>
      </c>
      <c r="F7" s="24">
        <v>15573.6</v>
      </c>
      <c r="G7" s="24">
        <v>48.6</v>
      </c>
      <c r="H7" s="25">
        <f t="shared" si="0"/>
        <v>22.823879074593528</v>
      </c>
      <c r="I7" s="26">
        <f t="shared" si="1"/>
        <v>25995.5</v>
      </c>
      <c r="J7" s="26">
        <f t="shared" si="2"/>
        <v>10421.9</v>
      </c>
      <c r="K7" s="27">
        <f t="shared" si="3"/>
        <v>15.273808581670668</v>
      </c>
    </row>
    <row r="8" spans="1:11" ht="14.25">
      <c r="A8" s="23" t="s">
        <v>12</v>
      </c>
      <c r="B8" s="24">
        <v>1198192.3999999999</v>
      </c>
      <c r="C8" s="24">
        <v>4.5</v>
      </c>
      <c r="D8" s="24">
        <v>1023252.6</v>
      </c>
      <c r="E8" s="24">
        <v>6.1</v>
      </c>
      <c r="F8" s="24">
        <v>64150.2</v>
      </c>
      <c r="G8" s="24">
        <v>-13.4</v>
      </c>
      <c r="H8" s="25">
        <f t="shared" si="0"/>
        <v>5.3539147802973881</v>
      </c>
      <c r="I8" s="26">
        <f t="shared" si="1"/>
        <v>174939.79999999993</v>
      </c>
      <c r="J8" s="26">
        <f t="shared" si="2"/>
        <v>110789.59999999993</v>
      </c>
      <c r="K8" s="27">
        <f t="shared" si="3"/>
        <v>9.2463948193962793</v>
      </c>
    </row>
    <row r="9" spans="1:11" ht="14.25">
      <c r="A9" s="28" t="s">
        <v>13</v>
      </c>
      <c r="B9" s="24">
        <v>58503</v>
      </c>
      <c r="C9" s="24">
        <v>6.5</v>
      </c>
      <c r="D9" s="24">
        <v>53731.3</v>
      </c>
      <c r="E9" s="24">
        <v>7.1</v>
      </c>
      <c r="F9" s="24">
        <v>1901.1</v>
      </c>
      <c r="G9" s="24">
        <v>0.2</v>
      </c>
      <c r="H9" s="25">
        <f t="shared" si="0"/>
        <v>3.2495769447720626</v>
      </c>
      <c r="I9" s="29">
        <f t="shared" si="1"/>
        <v>4771.6999999999971</v>
      </c>
      <c r="J9" s="30">
        <f t="shared" si="2"/>
        <v>2870.5999999999972</v>
      </c>
      <c r="K9" s="27">
        <f t="shared" si="3"/>
        <v>4.9067569184486217</v>
      </c>
    </row>
    <row r="10" spans="1:11" ht="14.25">
      <c r="A10" s="28" t="s">
        <v>14</v>
      </c>
      <c r="B10" s="24">
        <v>22541.9</v>
      </c>
      <c r="C10" s="24">
        <v>4</v>
      </c>
      <c r="D10" s="24">
        <v>17883.3</v>
      </c>
      <c r="E10" s="24">
        <v>4.7</v>
      </c>
      <c r="F10" s="24">
        <v>1797.9</v>
      </c>
      <c r="G10" s="24">
        <v>7.6</v>
      </c>
      <c r="H10" s="25">
        <f t="shared" si="0"/>
        <v>7.9758139287282788</v>
      </c>
      <c r="I10" s="29">
        <f t="shared" si="1"/>
        <v>4658.6000000000022</v>
      </c>
      <c r="J10" s="30">
        <f t="shared" si="2"/>
        <v>2860.7000000000021</v>
      </c>
      <c r="K10" s="27">
        <f t="shared" si="3"/>
        <v>12.690589524396797</v>
      </c>
    </row>
    <row r="11" spans="1:11" ht="14.25">
      <c r="A11" s="28" t="s">
        <v>15</v>
      </c>
      <c r="B11" s="24">
        <v>16947</v>
      </c>
      <c r="C11" s="24">
        <v>4.9000000000000004</v>
      </c>
      <c r="D11" s="24">
        <v>11334.5</v>
      </c>
      <c r="E11" s="24">
        <v>2.8</v>
      </c>
      <c r="F11" s="24">
        <v>3116.3</v>
      </c>
      <c r="G11" s="24">
        <v>17.600000000000001</v>
      </c>
      <c r="H11" s="25">
        <f t="shared" si="0"/>
        <v>18.388505340178206</v>
      </c>
      <c r="I11" s="29">
        <f t="shared" si="1"/>
        <v>5612.5</v>
      </c>
      <c r="J11" s="30">
        <f t="shared" si="2"/>
        <v>2496.1999999999998</v>
      </c>
      <c r="K11" s="27">
        <f t="shared" si="3"/>
        <v>14.72945064023131</v>
      </c>
    </row>
    <row r="12" spans="1:11" ht="14.25">
      <c r="A12" s="28" t="s">
        <v>16</v>
      </c>
      <c r="B12" s="24">
        <v>12792.4</v>
      </c>
      <c r="C12" s="24">
        <v>5.4</v>
      </c>
      <c r="D12" s="24">
        <v>3814.2</v>
      </c>
      <c r="E12" s="24">
        <v>4.3</v>
      </c>
      <c r="F12" s="24">
        <v>1323.1</v>
      </c>
      <c r="G12" s="24">
        <v>11.9</v>
      </c>
      <c r="H12" s="25">
        <f t="shared" si="0"/>
        <v>10.342859823019918</v>
      </c>
      <c r="I12" s="29">
        <f t="shared" si="1"/>
        <v>8978.2000000000007</v>
      </c>
      <c r="J12" s="30">
        <f t="shared" si="2"/>
        <v>7655.1</v>
      </c>
      <c r="K12" s="27">
        <f t="shared" si="3"/>
        <v>59.840999343360124</v>
      </c>
    </row>
    <row r="13" spans="1:11" ht="14.25">
      <c r="A13" s="28" t="s">
        <v>17</v>
      </c>
      <c r="B13" s="24">
        <v>11339.9</v>
      </c>
      <c r="C13" s="24">
        <v>-0.4</v>
      </c>
      <c r="D13" s="24">
        <v>9805.2999999999993</v>
      </c>
      <c r="E13" s="24">
        <v>-0.5</v>
      </c>
      <c r="F13" s="24">
        <v>614.4</v>
      </c>
      <c r="G13" s="24">
        <v>3.3</v>
      </c>
      <c r="H13" s="25">
        <f t="shared" si="0"/>
        <v>5.4180371960952041</v>
      </c>
      <c r="I13" s="29">
        <f t="shared" si="1"/>
        <v>1534.6000000000004</v>
      </c>
      <c r="J13" s="30">
        <f t="shared" si="2"/>
        <v>920.20000000000039</v>
      </c>
      <c r="K13" s="27">
        <f t="shared" si="3"/>
        <v>8.1147100062610811</v>
      </c>
    </row>
    <row r="14" spans="1:11" ht="14.25">
      <c r="A14" s="28" t="s">
        <v>18</v>
      </c>
      <c r="B14" s="24">
        <v>10161</v>
      </c>
      <c r="C14" s="24">
        <v>-0.1</v>
      </c>
      <c r="D14" s="24">
        <v>9076.1</v>
      </c>
      <c r="E14" s="24">
        <v>-0.5</v>
      </c>
      <c r="F14" s="24">
        <v>436.6</v>
      </c>
      <c r="G14" s="24">
        <v>7.1</v>
      </c>
      <c r="H14" s="25">
        <f t="shared" si="0"/>
        <v>4.2968211790178135</v>
      </c>
      <c r="I14" s="29">
        <f t="shared" si="1"/>
        <v>1084.8999999999996</v>
      </c>
      <c r="J14" s="30">
        <f t="shared" si="2"/>
        <v>648.29999999999961</v>
      </c>
      <c r="K14" s="27">
        <f t="shared" si="3"/>
        <v>6.3802775317389981</v>
      </c>
    </row>
    <row r="15" spans="1:11" ht="14.25">
      <c r="A15" s="28" t="s">
        <v>19</v>
      </c>
      <c r="B15" s="24">
        <v>7624.1</v>
      </c>
      <c r="C15" s="24">
        <v>-8.1</v>
      </c>
      <c r="D15" s="24">
        <v>6313.5</v>
      </c>
      <c r="E15" s="24">
        <v>-8.4</v>
      </c>
      <c r="F15" s="24">
        <v>471.2</v>
      </c>
      <c r="G15" s="24">
        <v>7.9</v>
      </c>
      <c r="H15" s="25">
        <f t="shared" si="0"/>
        <v>6.1804016211749584</v>
      </c>
      <c r="I15" s="29">
        <f t="shared" si="1"/>
        <v>1310.6000000000004</v>
      </c>
      <c r="J15" s="30">
        <f t="shared" si="2"/>
        <v>839.40000000000032</v>
      </c>
      <c r="K15" s="27">
        <f t="shared" si="3"/>
        <v>11.009824110386804</v>
      </c>
    </row>
    <row r="16" spans="1:11" ht="14.25">
      <c r="A16" s="28" t="s">
        <v>20</v>
      </c>
      <c r="B16" s="24">
        <v>15228.9</v>
      </c>
      <c r="C16" s="24">
        <v>0.4</v>
      </c>
      <c r="D16" s="24">
        <v>13414.9</v>
      </c>
      <c r="E16" s="24">
        <v>3</v>
      </c>
      <c r="F16" s="24">
        <v>621.1</v>
      </c>
      <c r="G16" s="24">
        <v>-29.8</v>
      </c>
      <c r="H16" s="25">
        <f t="shared" si="0"/>
        <v>4.0784298274990318</v>
      </c>
      <c r="I16" s="29">
        <f t="shared" si="1"/>
        <v>1814</v>
      </c>
      <c r="J16" s="30">
        <f t="shared" si="2"/>
        <v>1192.9000000000001</v>
      </c>
      <c r="K16" s="27">
        <f t="shared" si="3"/>
        <v>7.8331330562286183</v>
      </c>
    </row>
    <row r="17" spans="1:11" ht="14.25">
      <c r="A17" s="28" t="s">
        <v>21</v>
      </c>
      <c r="B17" s="24">
        <v>7645.2</v>
      </c>
      <c r="C17" s="24">
        <v>-1.5</v>
      </c>
      <c r="D17" s="24">
        <v>6436.3</v>
      </c>
      <c r="E17" s="24">
        <v>-1.2</v>
      </c>
      <c r="F17" s="24">
        <v>431.3</v>
      </c>
      <c r="G17" s="24">
        <v>-3.7</v>
      </c>
      <c r="H17" s="25">
        <f t="shared" si="0"/>
        <v>5.6414482289541148</v>
      </c>
      <c r="I17" s="29">
        <f t="shared" si="1"/>
        <v>1208.8999999999996</v>
      </c>
      <c r="J17" s="30">
        <f t="shared" si="2"/>
        <v>777.59999999999968</v>
      </c>
      <c r="K17" s="27">
        <f t="shared" si="3"/>
        <v>10.171087741327888</v>
      </c>
    </row>
    <row r="18" spans="1:11" ht="14.25">
      <c r="A18" s="28" t="s">
        <v>22</v>
      </c>
      <c r="B18" s="24">
        <v>14449.2</v>
      </c>
      <c r="C18" s="24">
        <v>-1.9</v>
      </c>
      <c r="D18" s="24">
        <v>12449.6</v>
      </c>
      <c r="E18" s="24">
        <v>-1.9</v>
      </c>
      <c r="F18" s="24">
        <v>772.2</v>
      </c>
      <c r="G18" s="24">
        <v>-2.2000000000000002</v>
      </c>
      <c r="H18" s="25">
        <f t="shared" si="0"/>
        <v>5.3442405115854168</v>
      </c>
      <c r="I18" s="29">
        <f t="shared" si="1"/>
        <v>1999.6000000000004</v>
      </c>
      <c r="J18" s="30">
        <f t="shared" si="2"/>
        <v>1227.4000000000003</v>
      </c>
      <c r="K18" s="27">
        <f t="shared" si="3"/>
        <v>8.49458793566426</v>
      </c>
    </row>
    <row r="19" spans="1:11" ht="14.25">
      <c r="A19" s="31" t="s">
        <v>23</v>
      </c>
      <c r="B19" s="32">
        <f>SUM(B9:B18)</f>
        <v>177232.6</v>
      </c>
      <c r="C19" s="31"/>
      <c r="D19" s="31">
        <f>SUM(D9:D18)</f>
        <v>144259</v>
      </c>
      <c r="E19" s="31"/>
      <c r="F19" s="32">
        <f>SUM(F9:F18)</f>
        <v>11485.2</v>
      </c>
      <c r="G19" s="31"/>
      <c r="H19" s="33">
        <f t="shared" si="0"/>
        <v>6.4802976427587256</v>
      </c>
      <c r="I19" s="34">
        <f t="shared" si="1"/>
        <v>32973.600000000006</v>
      </c>
      <c r="J19" s="35">
        <f t="shared" si="2"/>
        <v>21488.400000000005</v>
      </c>
      <c r="K19" s="36">
        <f t="shared" si="3"/>
        <v>12.124406006569901</v>
      </c>
    </row>
    <row r="20" spans="1:11" ht="14.25">
      <c r="A20" s="28" t="s">
        <v>24</v>
      </c>
      <c r="B20" s="24">
        <v>26157.599999999999</v>
      </c>
      <c r="C20" s="24">
        <v>-1.1000000000000001</v>
      </c>
      <c r="D20" s="24">
        <v>23177.200000000001</v>
      </c>
      <c r="E20" s="24">
        <v>-0.4</v>
      </c>
      <c r="F20" s="24">
        <v>1000.8</v>
      </c>
      <c r="G20" s="24">
        <v>-17.8</v>
      </c>
      <c r="H20" s="25">
        <f t="shared" si="0"/>
        <v>3.8260390861546929</v>
      </c>
      <c r="I20" s="29">
        <f t="shared" si="1"/>
        <v>2980.3999999999978</v>
      </c>
      <c r="J20" s="30">
        <f t="shared" si="2"/>
        <v>1979.5999999999979</v>
      </c>
      <c r="K20" s="27">
        <f t="shared" si="3"/>
        <v>7.5679725968743226</v>
      </c>
    </row>
    <row r="21" spans="1:11" ht="14.25">
      <c r="A21" s="28" t="s">
        <v>25</v>
      </c>
      <c r="B21" s="24">
        <v>14538.9</v>
      </c>
      <c r="C21" s="24">
        <v>-4.5999999999999996</v>
      </c>
      <c r="D21" s="24">
        <v>12404.2</v>
      </c>
      <c r="E21" s="24">
        <v>-4</v>
      </c>
      <c r="F21" s="24">
        <v>763.8</v>
      </c>
      <c r="G21" s="24">
        <v>-6.3</v>
      </c>
      <c r="H21" s="25">
        <f t="shared" si="0"/>
        <v>5.2534923549924688</v>
      </c>
      <c r="I21" s="29">
        <f t="shared" si="1"/>
        <v>2134.6999999999989</v>
      </c>
      <c r="J21" s="30">
        <f t="shared" si="2"/>
        <v>1370.899999999999</v>
      </c>
      <c r="K21" s="27">
        <f t="shared" si="3"/>
        <v>9.4291865271788033</v>
      </c>
    </row>
    <row r="22" spans="1:11" ht="14.25">
      <c r="A22" s="28" t="s">
        <v>26</v>
      </c>
      <c r="B22" s="24">
        <v>10900.7</v>
      </c>
      <c r="C22" s="24">
        <v>5.3</v>
      </c>
      <c r="D22" s="24">
        <v>10116.6</v>
      </c>
      <c r="E22" s="24">
        <v>10.7</v>
      </c>
      <c r="F22" s="24">
        <v>241.3</v>
      </c>
      <c r="G22" s="24">
        <v>-62.2</v>
      </c>
      <c r="H22" s="25">
        <f t="shared" si="0"/>
        <v>2.2136193088517251</v>
      </c>
      <c r="I22" s="29">
        <f t="shared" si="1"/>
        <v>784.10000000000036</v>
      </c>
      <c r="J22" s="30">
        <f t="shared" si="2"/>
        <v>542.80000000000041</v>
      </c>
      <c r="K22" s="27">
        <f t="shared" si="3"/>
        <v>4.9794967295678294</v>
      </c>
    </row>
    <row r="23" spans="1:11" ht="14.25">
      <c r="A23" s="37" t="s">
        <v>27</v>
      </c>
      <c r="B23" s="32">
        <f>SUM(B20:B22)</f>
        <v>51597.2</v>
      </c>
      <c r="C23" s="31"/>
      <c r="D23" s="31">
        <f>SUM(D20:D22)</f>
        <v>45698</v>
      </c>
      <c r="E23" s="31"/>
      <c r="F23" s="32">
        <f>SUM(F20:F22)</f>
        <v>2005.8999999999999</v>
      </c>
      <c r="G23" s="31"/>
      <c r="H23" s="33">
        <f t="shared" si="0"/>
        <v>3.8876140565767132</v>
      </c>
      <c r="I23" s="34">
        <f t="shared" si="1"/>
        <v>5899.1999999999971</v>
      </c>
      <c r="J23" s="35">
        <f t="shared" si="2"/>
        <v>3893.2999999999975</v>
      </c>
      <c r="K23" s="36">
        <f t="shared" si="3"/>
        <v>7.5455644879954678</v>
      </c>
    </row>
    <row r="24" spans="1:11" ht="14.25">
      <c r="A24" s="28" t="s">
        <v>28</v>
      </c>
      <c r="B24" s="24">
        <v>65243.1</v>
      </c>
      <c r="C24" s="24">
        <v>17.3</v>
      </c>
      <c r="D24" s="24">
        <v>56679.3</v>
      </c>
      <c r="E24" s="24">
        <v>25.3</v>
      </c>
      <c r="F24" s="24">
        <v>451.4</v>
      </c>
      <c r="G24" s="24">
        <v>-82.8</v>
      </c>
      <c r="H24" s="25">
        <f t="shared" si="0"/>
        <v>0.69187392996347508</v>
      </c>
      <c r="I24" s="29">
        <f t="shared" si="1"/>
        <v>8563.7999999999956</v>
      </c>
      <c r="J24" s="30">
        <f t="shared" si="2"/>
        <v>8112.399999999996</v>
      </c>
      <c r="K24" s="27">
        <f t="shared" si="3"/>
        <v>12.434111806459221</v>
      </c>
    </row>
    <row r="25" spans="1:11" ht="14.25">
      <c r="A25" s="28" t="s">
        <v>29</v>
      </c>
      <c r="B25" s="24">
        <v>91483.7</v>
      </c>
      <c r="C25" s="24">
        <v>10.4</v>
      </c>
      <c r="D25" s="24">
        <v>77084.3</v>
      </c>
      <c r="E25" s="24">
        <v>14</v>
      </c>
      <c r="F25" s="24">
        <v>7302.6</v>
      </c>
      <c r="G25" s="24">
        <v>-8.6999999999999993</v>
      </c>
      <c r="H25" s="25">
        <f t="shared" si="0"/>
        <v>7.9824056088680289</v>
      </c>
      <c r="I25" s="29">
        <f t="shared" si="1"/>
        <v>14399.399999999994</v>
      </c>
      <c r="J25" s="30">
        <f t="shared" si="2"/>
        <v>7096.7999999999938</v>
      </c>
      <c r="K25" s="27">
        <f t="shared" si="3"/>
        <v>7.7574475015767765</v>
      </c>
    </row>
    <row r="26" spans="1:11" ht="14.25">
      <c r="A26" s="28" t="s">
        <v>30</v>
      </c>
      <c r="B26" s="24">
        <v>29727</v>
      </c>
      <c r="C26" s="24">
        <v>-1.7</v>
      </c>
      <c r="D26" s="24">
        <v>25221.599999999999</v>
      </c>
      <c r="E26" s="24">
        <v>-1.1000000000000001</v>
      </c>
      <c r="F26" s="24">
        <v>1644</v>
      </c>
      <c r="G26" s="24">
        <v>-5.6</v>
      </c>
      <c r="H26" s="25">
        <f t="shared" si="0"/>
        <v>5.5303259662932689</v>
      </c>
      <c r="I26" s="29">
        <f t="shared" si="1"/>
        <v>4505.4000000000015</v>
      </c>
      <c r="J26" s="30">
        <f t="shared" si="2"/>
        <v>2861.4000000000015</v>
      </c>
      <c r="K26" s="27">
        <f t="shared" si="3"/>
        <v>9.625592895347669</v>
      </c>
    </row>
    <row r="27" spans="1:11" ht="14.25">
      <c r="A27" s="24" t="s">
        <v>31</v>
      </c>
      <c r="B27" s="38">
        <f>SUM(B24:B26)</f>
        <v>186453.8</v>
      </c>
      <c r="C27" s="38"/>
      <c r="D27" s="38">
        <f>SUM(D24:D26)</f>
        <v>158985.20000000001</v>
      </c>
      <c r="E27" s="39"/>
      <c r="F27" s="39">
        <f>SUM(F24:F26)</f>
        <v>9398</v>
      </c>
      <c r="G27" s="39"/>
      <c r="H27" s="25">
        <f t="shared" si="0"/>
        <v>5.0403907026834531</v>
      </c>
      <c r="I27" s="29">
        <f t="shared" si="1"/>
        <v>27468.599999999977</v>
      </c>
      <c r="J27" s="30">
        <f t="shared" si="2"/>
        <v>18070.599999999977</v>
      </c>
      <c r="K27" s="27">
        <f t="shared" si="3"/>
        <v>9.6917306056513617</v>
      </c>
    </row>
    <row r="28" spans="1:11" ht="14.25">
      <c r="A28" s="28" t="s">
        <v>32</v>
      </c>
      <c r="B28" s="24">
        <v>29111.4</v>
      </c>
      <c r="C28" s="24">
        <v>-1.6</v>
      </c>
      <c r="D28" s="24">
        <v>16984.599999999999</v>
      </c>
      <c r="E28" s="24">
        <v>7.8</v>
      </c>
      <c r="F28" s="24">
        <v>4288.7</v>
      </c>
      <c r="G28" s="24">
        <v>-31.8</v>
      </c>
      <c r="H28" s="25">
        <f t="shared" si="0"/>
        <v>14.732029376807709</v>
      </c>
      <c r="I28" s="29">
        <f t="shared" si="1"/>
        <v>12126.800000000003</v>
      </c>
      <c r="J28" s="30">
        <f t="shared" si="2"/>
        <v>7838.1000000000031</v>
      </c>
      <c r="K28" s="27">
        <f t="shared" si="3"/>
        <v>26.924503802634032</v>
      </c>
    </row>
    <row r="29" spans="1:11" ht="14.25">
      <c r="A29" s="40" t="s">
        <v>33</v>
      </c>
      <c r="B29" s="41">
        <f>SUM(B27:B28)</f>
        <v>215565.19999999998</v>
      </c>
      <c r="C29" s="41"/>
      <c r="D29" s="41">
        <f>SUM(D27:D28)</f>
        <v>175969.80000000002</v>
      </c>
      <c r="E29" s="41"/>
      <c r="F29" s="41">
        <f>SUM(F27:F28)</f>
        <v>13686.7</v>
      </c>
      <c r="G29" s="41"/>
      <c r="H29" s="42">
        <f t="shared" si="0"/>
        <v>6.3492159216793809</v>
      </c>
      <c r="I29" s="43">
        <f t="shared" si="1"/>
        <v>39595.399999999965</v>
      </c>
      <c r="J29" s="41">
        <f t="shared" si="2"/>
        <v>25908.699999999964</v>
      </c>
      <c r="K29" s="44">
        <f t="shared" si="3"/>
        <v>12.018962244369668</v>
      </c>
    </row>
    <row r="30" spans="1:11" ht="14.25">
      <c r="A30" s="28" t="s">
        <v>34</v>
      </c>
      <c r="B30" s="24">
        <v>92776.8</v>
      </c>
      <c r="C30" s="24">
        <v>17.100000000000001</v>
      </c>
      <c r="D30" s="24">
        <v>85569.600000000006</v>
      </c>
      <c r="E30" s="24">
        <v>16.100000000000001</v>
      </c>
      <c r="F30" s="24">
        <v>3154</v>
      </c>
      <c r="G30" s="24">
        <v>86.3</v>
      </c>
      <c r="H30" s="25">
        <f t="shared" si="0"/>
        <v>3.3995567857481612</v>
      </c>
      <c r="I30" s="29">
        <f t="shared" si="1"/>
        <v>7207.1999999999971</v>
      </c>
      <c r="J30" s="30">
        <f t="shared" si="2"/>
        <v>4053.1999999999971</v>
      </c>
      <c r="K30" s="27">
        <f t="shared" si="3"/>
        <v>4.368764604944336</v>
      </c>
    </row>
    <row r="31" spans="1:11" ht="14.25">
      <c r="A31" s="28" t="s">
        <v>35</v>
      </c>
      <c r="B31" s="24">
        <v>15446.6</v>
      </c>
      <c r="C31" s="24">
        <v>21.2</v>
      </c>
      <c r="D31" s="24">
        <v>14016.6</v>
      </c>
      <c r="E31" s="24">
        <v>24.9</v>
      </c>
      <c r="F31" s="24">
        <v>763.1</v>
      </c>
      <c r="G31" s="24">
        <v>-15.4</v>
      </c>
      <c r="H31" s="25">
        <f t="shared" si="0"/>
        <v>4.9402457498737586</v>
      </c>
      <c r="I31" s="29">
        <f t="shared" si="1"/>
        <v>1430</v>
      </c>
      <c r="J31" s="30">
        <f t="shared" si="2"/>
        <v>666.9</v>
      </c>
      <c r="K31" s="27">
        <f t="shared" si="3"/>
        <v>4.3174549739101158</v>
      </c>
    </row>
    <row r="32" spans="1:11" ht="14.25">
      <c r="A32" s="28" t="s">
        <v>36</v>
      </c>
      <c r="B32" s="24">
        <v>4448.7</v>
      </c>
      <c r="C32" s="24">
        <v>5.0999999999999996</v>
      </c>
      <c r="D32" s="24">
        <v>3349.4</v>
      </c>
      <c r="E32" s="24">
        <v>6.5</v>
      </c>
      <c r="F32" s="24">
        <v>397.6</v>
      </c>
      <c r="G32" s="24">
        <v>-11.3</v>
      </c>
      <c r="H32" s="25">
        <f t="shared" si="0"/>
        <v>8.9374423989030518</v>
      </c>
      <c r="I32" s="29">
        <f t="shared" si="1"/>
        <v>1099.2999999999997</v>
      </c>
      <c r="J32" s="30">
        <f t="shared" si="2"/>
        <v>701.6999999999997</v>
      </c>
      <c r="K32" s="27">
        <f t="shared" si="3"/>
        <v>15.773147211544938</v>
      </c>
    </row>
    <row r="33" spans="1:11" ht="15" thickBot="1">
      <c r="A33" s="45" t="s">
        <v>37</v>
      </c>
      <c r="B33" s="72">
        <f>SUM(B30:B32)</f>
        <v>112672.1</v>
      </c>
      <c r="C33" s="72">
        <v>10</v>
      </c>
      <c r="D33" s="72">
        <f>SUM(D30:D32)</f>
        <v>102935.6</v>
      </c>
      <c r="E33" s="72">
        <v>10</v>
      </c>
      <c r="F33" s="72">
        <f>SUM(F30:F32)</f>
        <v>4314.7</v>
      </c>
      <c r="G33" s="72">
        <v>4.3</v>
      </c>
      <c r="H33" s="46">
        <f t="shared" si="0"/>
        <v>3.8294307108858359</v>
      </c>
      <c r="I33" s="47">
        <f t="shared" si="1"/>
        <v>9736.5</v>
      </c>
      <c r="J33" s="48">
        <f t="shared" si="2"/>
        <v>5421.8</v>
      </c>
      <c r="K33" s="49">
        <f t="shared" si="3"/>
        <v>4.8120164619280192</v>
      </c>
    </row>
    <row r="34" spans="1:11">
      <c r="A34" s="50" t="s">
        <v>71</v>
      </c>
      <c r="B34" s="50"/>
      <c r="C34" s="50"/>
      <c r="D34" s="50"/>
      <c r="E34" s="50"/>
      <c r="F34" s="50"/>
      <c r="G34" s="50"/>
      <c r="H34" s="51"/>
    </row>
    <row r="35" spans="1:11">
      <c r="A35" s="51"/>
      <c r="B35" s="51"/>
      <c r="C35" s="51"/>
      <c r="D35" s="51"/>
      <c r="E35" s="51"/>
      <c r="F35" s="51"/>
      <c r="G35" s="51"/>
      <c r="H35" s="51"/>
    </row>
    <row r="36" spans="1:11">
      <c r="A36" s="51"/>
      <c r="B36" s="51"/>
      <c r="C36" s="51"/>
      <c r="D36" s="51"/>
      <c r="E36" s="51"/>
      <c r="F36" s="51"/>
      <c r="G36" s="51"/>
      <c r="H36" s="51"/>
    </row>
    <row r="37" spans="1:11" ht="31.5" customHeight="1" thickBot="1">
      <c r="A37" s="52" t="s">
        <v>72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</row>
    <row r="38" spans="1:11">
      <c r="A38" s="2" t="s">
        <v>0</v>
      </c>
      <c r="B38" s="3" t="s">
        <v>1</v>
      </c>
      <c r="C38" s="3"/>
      <c r="D38" s="4" t="s">
        <v>73</v>
      </c>
      <c r="E38" s="4"/>
      <c r="F38" s="5" t="s">
        <v>74</v>
      </c>
      <c r="G38" s="6"/>
      <c r="H38" s="7" t="s">
        <v>75</v>
      </c>
      <c r="I38" s="8"/>
      <c r="J38" s="8"/>
      <c r="K38" s="9"/>
    </row>
    <row r="39" spans="1:11">
      <c r="A39" s="10"/>
      <c r="B39" s="11" t="s">
        <v>3</v>
      </c>
      <c r="C39" s="11" t="s">
        <v>4</v>
      </c>
      <c r="D39" s="11" t="s">
        <v>3</v>
      </c>
      <c r="E39" s="11" t="s">
        <v>4</v>
      </c>
      <c r="F39" s="11" t="s">
        <v>3</v>
      </c>
      <c r="G39" s="12" t="s">
        <v>4</v>
      </c>
      <c r="H39" s="13" t="s">
        <v>68</v>
      </c>
      <c r="I39" s="14" t="s">
        <v>38</v>
      </c>
      <c r="J39" s="14" t="s">
        <v>69</v>
      </c>
      <c r="K39" s="15" t="s">
        <v>76</v>
      </c>
    </row>
    <row r="40" spans="1:11">
      <c r="A40" s="10"/>
      <c r="B40" s="11" t="s">
        <v>5</v>
      </c>
      <c r="C40" s="11" t="s">
        <v>6</v>
      </c>
      <c r="D40" s="11" t="s">
        <v>5</v>
      </c>
      <c r="E40" s="11" t="s">
        <v>6</v>
      </c>
      <c r="F40" s="11" t="s">
        <v>5</v>
      </c>
      <c r="G40" s="12" t="s">
        <v>6</v>
      </c>
      <c r="H40" s="13"/>
      <c r="I40" s="14"/>
      <c r="J40" s="14"/>
      <c r="K40" s="15"/>
    </row>
    <row r="41" spans="1:11" ht="15" thickBot="1">
      <c r="A41" s="16"/>
      <c r="B41" s="17" t="s">
        <v>7</v>
      </c>
      <c r="C41" s="17" t="s">
        <v>8</v>
      </c>
      <c r="D41" s="17" t="s">
        <v>7</v>
      </c>
      <c r="E41" s="17" t="s">
        <v>8</v>
      </c>
      <c r="F41" s="17" t="s">
        <v>7</v>
      </c>
      <c r="G41" s="18" t="s">
        <v>8</v>
      </c>
      <c r="H41" s="19" t="s">
        <v>8</v>
      </c>
      <c r="I41" s="20" t="s">
        <v>9</v>
      </c>
      <c r="J41" s="20" t="s">
        <v>9</v>
      </c>
      <c r="K41" s="21" t="s">
        <v>8</v>
      </c>
    </row>
    <row r="42" spans="1:11" ht="14.25">
      <c r="A42" s="53" t="s">
        <v>10</v>
      </c>
      <c r="B42" s="54">
        <v>1379098.4</v>
      </c>
      <c r="C42" s="55">
        <v>5.9</v>
      </c>
      <c r="D42" s="54">
        <v>1168426.3999999999</v>
      </c>
      <c r="E42" s="55">
        <v>7.1</v>
      </c>
      <c r="F42" s="54">
        <v>84038.5</v>
      </c>
      <c r="G42" s="55">
        <v>-4</v>
      </c>
      <c r="H42" s="56">
        <f t="shared" ref="H42:H86" si="4">F42/B42*100</f>
        <v>6.0937276121848889</v>
      </c>
      <c r="I42" s="57">
        <f t="shared" ref="I42:I86" si="5">B42-D42</f>
        <v>210672</v>
      </c>
      <c r="J42" s="58">
        <f t="shared" ref="J42:J86" si="6">I42-F42</f>
        <v>126633.5</v>
      </c>
      <c r="K42" s="59">
        <f t="shared" ref="K42:K86" si="7">J42/B42*100</f>
        <v>9.1823397083195815</v>
      </c>
    </row>
    <row r="43" spans="1:11" ht="15.75">
      <c r="A43" s="28" t="s">
        <v>39</v>
      </c>
      <c r="B43" s="60">
        <v>40222.199999999997</v>
      </c>
      <c r="C43" s="60">
        <v>19.5</v>
      </c>
      <c r="D43" s="60">
        <v>24117.4</v>
      </c>
      <c r="E43" s="60">
        <v>15.2</v>
      </c>
      <c r="F43" s="60">
        <v>10202</v>
      </c>
      <c r="G43" s="60">
        <v>44.3</v>
      </c>
      <c r="H43" s="25">
        <f t="shared" si="4"/>
        <v>25.364102411106305</v>
      </c>
      <c r="I43" s="61">
        <f t="shared" si="5"/>
        <v>16104.799999999996</v>
      </c>
      <c r="J43" s="62">
        <f t="shared" si="6"/>
        <v>5902.7999999999956</v>
      </c>
      <c r="K43" s="63">
        <f t="shared" si="7"/>
        <v>14.675477721258401</v>
      </c>
    </row>
    <row r="44" spans="1:11" ht="15.75">
      <c r="A44" s="28" t="s">
        <v>40</v>
      </c>
      <c r="B44" s="60">
        <v>12592.8</v>
      </c>
      <c r="C44" s="60">
        <v>38.1</v>
      </c>
      <c r="D44" s="60">
        <v>6244.6</v>
      </c>
      <c r="E44" s="60">
        <v>10.4</v>
      </c>
      <c r="F44" s="60">
        <v>3545</v>
      </c>
      <c r="G44" s="60">
        <v>109.8</v>
      </c>
      <c r="H44" s="25">
        <f t="shared" si="4"/>
        <v>28.151006924591833</v>
      </c>
      <c r="I44" s="61">
        <f t="shared" si="5"/>
        <v>6348.1999999999989</v>
      </c>
      <c r="J44" s="62">
        <f t="shared" si="6"/>
        <v>2803.1999999999989</v>
      </c>
      <c r="K44" s="63">
        <f t="shared" si="7"/>
        <v>22.260339241471311</v>
      </c>
    </row>
    <row r="45" spans="1:11" ht="15.75">
      <c r="A45" s="28" t="s">
        <v>41</v>
      </c>
      <c r="B45" s="60">
        <v>4935.8</v>
      </c>
      <c r="C45" s="60">
        <v>-16.600000000000001</v>
      </c>
      <c r="D45" s="60">
        <v>3944</v>
      </c>
      <c r="E45" s="60">
        <v>-11.2</v>
      </c>
      <c r="F45" s="60">
        <v>594.9</v>
      </c>
      <c r="G45" s="60">
        <v>-22</v>
      </c>
      <c r="H45" s="25">
        <f t="shared" si="4"/>
        <v>12.052757405081243</v>
      </c>
      <c r="I45" s="61">
        <f t="shared" si="5"/>
        <v>991.80000000000018</v>
      </c>
      <c r="J45" s="62">
        <f t="shared" si="6"/>
        <v>396.9000000000002</v>
      </c>
      <c r="K45" s="63">
        <f t="shared" si="7"/>
        <v>8.0412496454475502</v>
      </c>
    </row>
    <row r="46" spans="1:11" ht="15.75">
      <c r="A46" s="28" t="s">
        <v>42</v>
      </c>
      <c r="B46" s="60">
        <v>3631.3</v>
      </c>
      <c r="C46" s="60">
        <v>15.3</v>
      </c>
      <c r="D46" s="60">
        <v>2426.3000000000002</v>
      </c>
      <c r="E46" s="60">
        <v>12.6</v>
      </c>
      <c r="F46" s="60">
        <v>743.5</v>
      </c>
      <c r="G46" s="60">
        <v>37.299999999999997</v>
      </c>
      <c r="H46" s="25">
        <f t="shared" si="4"/>
        <v>20.474761104838489</v>
      </c>
      <c r="I46" s="61">
        <f t="shared" si="5"/>
        <v>1205</v>
      </c>
      <c r="J46" s="62">
        <f t="shared" si="6"/>
        <v>461.5</v>
      </c>
      <c r="K46" s="63">
        <f t="shared" si="7"/>
        <v>12.708947208988516</v>
      </c>
    </row>
    <row r="47" spans="1:11" ht="15.75">
      <c r="A47" s="28" t="s">
        <v>43</v>
      </c>
      <c r="B47" s="60">
        <v>4432.6000000000004</v>
      </c>
      <c r="C47" s="60">
        <v>2.4</v>
      </c>
      <c r="D47" s="60">
        <v>3235.2</v>
      </c>
      <c r="E47" s="60">
        <v>1.9</v>
      </c>
      <c r="F47" s="60">
        <v>480.9</v>
      </c>
      <c r="G47" s="60">
        <v>6.2</v>
      </c>
      <c r="H47" s="25">
        <f t="shared" si="4"/>
        <v>10.849163019446824</v>
      </c>
      <c r="I47" s="61">
        <f t="shared" si="5"/>
        <v>1197.4000000000005</v>
      </c>
      <c r="J47" s="62">
        <f t="shared" si="6"/>
        <v>716.50000000000057</v>
      </c>
      <c r="K47" s="63">
        <f t="shared" si="7"/>
        <v>16.164327933943973</v>
      </c>
    </row>
    <row r="48" spans="1:11" ht="15.75">
      <c r="A48" s="28" t="s">
        <v>44</v>
      </c>
      <c r="B48" s="60">
        <v>2400.4</v>
      </c>
      <c r="C48" s="60">
        <v>11.5</v>
      </c>
      <c r="D48" s="60">
        <v>2254</v>
      </c>
      <c r="E48" s="60">
        <v>11.7</v>
      </c>
      <c r="F48" s="60">
        <v>6.7</v>
      </c>
      <c r="G48" s="60" t="s">
        <v>45</v>
      </c>
      <c r="H48" s="25">
        <f t="shared" si="4"/>
        <v>0.27912014664222629</v>
      </c>
      <c r="I48" s="61">
        <f t="shared" si="5"/>
        <v>146.40000000000009</v>
      </c>
      <c r="J48" s="62">
        <f t="shared" si="6"/>
        <v>139.7000000000001</v>
      </c>
      <c r="K48" s="63">
        <f t="shared" si="7"/>
        <v>5.8198633561073194</v>
      </c>
    </row>
    <row r="49" spans="1:11" ht="15.75">
      <c r="A49" s="28" t="s">
        <v>46</v>
      </c>
      <c r="B49" s="60">
        <v>18.899999999999999</v>
      </c>
      <c r="C49" s="60">
        <v>54.9</v>
      </c>
      <c r="D49" s="60">
        <v>16.8</v>
      </c>
      <c r="E49" s="60">
        <v>76.8</v>
      </c>
      <c r="F49" s="60">
        <v>0.6</v>
      </c>
      <c r="G49" s="60">
        <v>50</v>
      </c>
      <c r="H49" s="25">
        <f t="shared" si="4"/>
        <v>3.1746031746031744</v>
      </c>
      <c r="I49" s="61">
        <f t="shared" si="5"/>
        <v>2.0999999999999979</v>
      </c>
      <c r="J49" s="62">
        <f t="shared" si="6"/>
        <v>1.4999999999999978</v>
      </c>
      <c r="K49" s="63">
        <f t="shared" si="7"/>
        <v>7.9365079365079252</v>
      </c>
    </row>
    <row r="50" spans="1:11" ht="15.75">
      <c r="A50" s="64" t="s">
        <v>47</v>
      </c>
      <c r="B50" s="73">
        <v>45695.3</v>
      </c>
      <c r="C50" s="65">
        <v>7.4</v>
      </c>
      <c r="D50" s="74">
        <v>32865.4</v>
      </c>
      <c r="E50" s="65">
        <v>2.9</v>
      </c>
      <c r="F50" s="73">
        <v>5246.4</v>
      </c>
      <c r="G50" s="65">
        <v>40.1</v>
      </c>
      <c r="H50" s="66">
        <f t="shared" si="4"/>
        <v>11.481268314246758</v>
      </c>
      <c r="I50" s="61">
        <f t="shared" si="5"/>
        <v>12829.900000000001</v>
      </c>
      <c r="J50" s="62">
        <f t="shared" si="6"/>
        <v>7583.5000000000018</v>
      </c>
      <c r="K50" s="63">
        <f t="shared" si="7"/>
        <v>16.595798692644543</v>
      </c>
    </row>
    <row r="51" spans="1:11" ht="15.75">
      <c r="A51" s="28" t="s">
        <v>13</v>
      </c>
      <c r="B51" s="60">
        <v>58503</v>
      </c>
      <c r="C51" s="60">
        <v>6.5</v>
      </c>
      <c r="D51" s="60">
        <v>53731.3</v>
      </c>
      <c r="E51" s="60">
        <v>7.1</v>
      </c>
      <c r="F51" s="60">
        <v>1901.1</v>
      </c>
      <c r="G51" s="60">
        <v>0.2</v>
      </c>
      <c r="H51" s="25">
        <f t="shared" si="4"/>
        <v>3.2495769447720626</v>
      </c>
      <c r="I51" s="61">
        <f t="shared" si="5"/>
        <v>4771.6999999999971</v>
      </c>
      <c r="J51" s="62">
        <f t="shared" si="6"/>
        <v>2870.5999999999972</v>
      </c>
      <c r="K51" s="63">
        <f t="shared" si="7"/>
        <v>4.9067569184486217</v>
      </c>
    </row>
    <row r="52" spans="1:11" ht="15.75">
      <c r="A52" s="28" t="s">
        <v>14</v>
      </c>
      <c r="B52" s="60">
        <v>22541.9</v>
      </c>
      <c r="C52" s="60">
        <v>4</v>
      </c>
      <c r="D52" s="60">
        <v>17883.3</v>
      </c>
      <c r="E52" s="60">
        <v>4.7</v>
      </c>
      <c r="F52" s="60">
        <v>1797.9</v>
      </c>
      <c r="G52" s="60">
        <v>7.6</v>
      </c>
      <c r="H52" s="25">
        <f t="shared" si="4"/>
        <v>7.9758139287282788</v>
      </c>
      <c r="I52" s="61">
        <f t="shared" si="5"/>
        <v>4658.6000000000022</v>
      </c>
      <c r="J52" s="62">
        <f t="shared" si="6"/>
        <v>2860.7000000000021</v>
      </c>
      <c r="K52" s="63">
        <f t="shared" si="7"/>
        <v>12.690589524396797</v>
      </c>
    </row>
    <row r="53" spans="1:11" ht="15.75">
      <c r="A53" s="28" t="s">
        <v>15</v>
      </c>
      <c r="B53" s="60">
        <v>16947</v>
      </c>
      <c r="C53" s="60">
        <v>4.9000000000000004</v>
      </c>
      <c r="D53" s="60">
        <v>11334.5</v>
      </c>
      <c r="E53" s="60">
        <v>2.8</v>
      </c>
      <c r="F53" s="60">
        <v>3116.3</v>
      </c>
      <c r="G53" s="60">
        <v>17.600000000000001</v>
      </c>
      <c r="H53" s="25">
        <f t="shared" si="4"/>
        <v>18.388505340178206</v>
      </c>
      <c r="I53" s="61">
        <f t="shared" si="5"/>
        <v>5612.5</v>
      </c>
      <c r="J53" s="62">
        <f t="shared" si="6"/>
        <v>2496.1999999999998</v>
      </c>
      <c r="K53" s="63">
        <f t="shared" si="7"/>
        <v>14.72945064023131</v>
      </c>
    </row>
    <row r="54" spans="1:11" ht="15.75">
      <c r="A54" s="28" t="s">
        <v>16</v>
      </c>
      <c r="B54" s="60">
        <v>12792.4</v>
      </c>
      <c r="C54" s="60">
        <v>5.4</v>
      </c>
      <c r="D54" s="60">
        <v>3814.2</v>
      </c>
      <c r="E54" s="60">
        <v>4.3</v>
      </c>
      <c r="F54" s="60">
        <v>1323.1</v>
      </c>
      <c r="G54" s="60">
        <v>11.9</v>
      </c>
      <c r="H54" s="25">
        <f t="shared" si="4"/>
        <v>10.342859823019918</v>
      </c>
      <c r="I54" s="61">
        <f t="shared" si="5"/>
        <v>8978.2000000000007</v>
      </c>
      <c r="J54" s="62">
        <f t="shared" si="6"/>
        <v>7655.1</v>
      </c>
      <c r="K54" s="63">
        <f t="shared" si="7"/>
        <v>59.840999343360124</v>
      </c>
    </row>
    <row r="55" spans="1:11" ht="15.75">
      <c r="A55" s="28" t="s">
        <v>24</v>
      </c>
      <c r="B55" s="60">
        <v>26157.599999999999</v>
      </c>
      <c r="C55" s="60">
        <v>-1.1000000000000001</v>
      </c>
      <c r="D55" s="60">
        <v>23177.200000000001</v>
      </c>
      <c r="E55" s="60">
        <v>-0.4</v>
      </c>
      <c r="F55" s="60">
        <v>1000.8</v>
      </c>
      <c r="G55" s="60">
        <v>-17.8</v>
      </c>
      <c r="H55" s="25">
        <f t="shared" si="4"/>
        <v>3.8260390861546929</v>
      </c>
      <c r="I55" s="61">
        <f t="shared" si="5"/>
        <v>2980.3999999999978</v>
      </c>
      <c r="J55" s="62">
        <f t="shared" si="6"/>
        <v>1979.5999999999979</v>
      </c>
      <c r="K55" s="63">
        <f t="shared" si="7"/>
        <v>7.5679725968743226</v>
      </c>
    </row>
    <row r="56" spans="1:11" ht="15.75">
      <c r="A56" s="28" t="s">
        <v>25</v>
      </c>
      <c r="B56" s="60">
        <v>14538.9</v>
      </c>
      <c r="C56" s="60">
        <v>-4.5999999999999996</v>
      </c>
      <c r="D56" s="60">
        <v>12404.2</v>
      </c>
      <c r="E56" s="60">
        <v>-4</v>
      </c>
      <c r="F56" s="60">
        <v>763.8</v>
      </c>
      <c r="G56" s="60">
        <v>-6.3</v>
      </c>
      <c r="H56" s="25">
        <f t="shared" si="4"/>
        <v>5.2534923549924688</v>
      </c>
      <c r="I56" s="61">
        <f t="shared" si="5"/>
        <v>2134.6999999999989</v>
      </c>
      <c r="J56" s="62">
        <f t="shared" si="6"/>
        <v>1370.899999999999</v>
      </c>
      <c r="K56" s="63">
        <f t="shared" si="7"/>
        <v>9.4291865271788033</v>
      </c>
    </row>
    <row r="57" spans="1:11" ht="15.75">
      <c r="A57" s="28" t="s">
        <v>17</v>
      </c>
      <c r="B57" s="60">
        <v>11339.9</v>
      </c>
      <c r="C57" s="60">
        <v>-0.4</v>
      </c>
      <c r="D57" s="60">
        <v>9805.2999999999993</v>
      </c>
      <c r="E57" s="60">
        <v>-0.5</v>
      </c>
      <c r="F57" s="60">
        <v>614.4</v>
      </c>
      <c r="G57" s="60">
        <v>3.3</v>
      </c>
      <c r="H57" s="25">
        <f t="shared" si="4"/>
        <v>5.4180371960952041</v>
      </c>
      <c r="I57" s="61">
        <f t="shared" si="5"/>
        <v>1534.6000000000004</v>
      </c>
      <c r="J57" s="62">
        <f t="shared" si="6"/>
        <v>920.20000000000039</v>
      </c>
      <c r="K57" s="63">
        <f t="shared" si="7"/>
        <v>8.1147100062610811</v>
      </c>
    </row>
    <row r="58" spans="1:11" ht="15.75">
      <c r="A58" s="28" t="s">
        <v>18</v>
      </c>
      <c r="B58" s="60">
        <v>10161</v>
      </c>
      <c r="C58" s="60">
        <v>-0.1</v>
      </c>
      <c r="D58" s="60">
        <v>9076.1</v>
      </c>
      <c r="E58" s="60">
        <v>-0.5</v>
      </c>
      <c r="F58" s="60">
        <v>436.6</v>
      </c>
      <c r="G58" s="60">
        <v>7.1</v>
      </c>
      <c r="H58" s="25">
        <f t="shared" si="4"/>
        <v>4.2968211790178135</v>
      </c>
      <c r="I58" s="61">
        <f t="shared" si="5"/>
        <v>1084.8999999999996</v>
      </c>
      <c r="J58" s="62">
        <f t="shared" si="6"/>
        <v>648.29999999999961</v>
      </c>
      <c r="K58" s="63">
        <f t="shared" si="7"/>
        <v>6.3802775317389981</v>
      </c>
    </row>
    <row r="59" spans="1:11" ht="15.75">
      <c r="A59" s="28" t="s">
        <v>19</v>
      </c>
      <c r="B59" s="60">
        <v>7624.1</v>
      </c>
      <c r="C59" s="60">
        <v>-8.1</v>
      </c>
      <c r="D59" s="60">
        <v>6313.5</v>
      </c>
      <c r="E59" s="60">
        <v>-8.4</v>
      </c>
      <c r="F59" s="60">
        <v>471.2</v>
      </c>
      <c r="G59" s="60">
        <v>7.9</v>
      </c>
      <c r="H59" s="25">
        <f t="shared" si="4"/>
        <v>6.1804016211749584</v>
      </c>
      <c r="I59" s="61">
        <f t="shared" si="5"/>
        <v>1310.6000000000004</v>
      </c>
      <c r="J59" s="62">
        <f t="shared" si="6"/>
        <v>839.40000000000032</v>
      </c>
      <c r="K59" s="63">
        <f t="shared" si="7"/>
        <v>11.009824110386804</v>
      </c>
    </row>
    <row r="60" spans="1:11" ht="15.75">
      <c r="A60" s="28" t="s">
        <v>20</v>
      </c>
      <c r="B60" s="60">
        <v>15228.9</v>
      </c>
      <c r="C60" s="60">
        <v>0.4</v>
      </c>
      <c r="D60" s="60">
        <v>13414.9</v>
      </c>
      <c r="E60" s="60">
        <v>3</v>
      </c>
      <c r="F60" s="60">
        <v>621.1</v>
      </c>
      <c r="G60" s="60">
        <v>-29.8</v>
      </c>
      <c r="H60" s="25">
        <f t="shared" si="4"/>
        <v>4.0784298274990318</v>
      </c>
      <c r="I60" s="61">
        <f t="shared" si="5"/>
        <v>1814</v>
      </c>
      <c r="J60" s="62">
        <f t="shared" si="6"/>
        <v>1192.9000000000001</v>
      </c>
      <c r="K60" s="63">
        <f t="shared" si="7"/>
        <v>7.8331330562286183</v>
      </c>
    </row>
    <row r="61" spans="1:11" ht="15.75">
      <c r="A61" s="28" t="s">
        <v>21</v>
      </c>
      <c r="B61" s="60">
        <v>7645.2</v>
      </c>
      <c r="C61" s="60">
        <v>-1.5</v>
      </c>
      <c r="D61" s="60">
        <v>6436.3</v>
      </c>
      <c r="E61" s="60">
        <v>-1.2</v>
      </c>
      <c r="F61" s="60">
        <v>431.3</v>
      </c>
      <c r="G61" s="60">
        <v>-3.7</v>
      </c>
      <c r="H61" s="25">
        <f t="shared" si="4"/>
        <v>5.6414482289541148</v>
      </c>
      <c r="I61" s="61">
        <f t="shared" si="5"/>
        <v>1208.8999999999996</v>
      </c>
      <c r="J61" s="62">
        <f t="shared" si="6"/>
        <v>777.59999999999968</v>
      </c>
      <c r="K61" s="63">
        <f t="shared" si="7"/>
        <v>10.171087741327888</v>
      </c>
    </row>
    <row r="62" spans="1:11" ht="15.75">
      <c r="A62" s="28" t="s">
        <v>22</v>
      </c>
      <c r="B62" s="60">
        <v>14449.2</v>
      </c>
      <c r="C62" s="60">
        <v>-1.9</v>
      </c>
      <c r="D62" s="60">
        <v>12449.6</v>
      </c>
      <c r="E62" s="60">
        <v>-1.9</v>
      </c>
      <c r="F62" s="60">
        <v>772.2</v>
      </c>
      <c r="G62" s="60">
        <v>-2.2000000000000002</v>
      </c>
      <c r="H62" s="25">
        <f t="shared" si="4"/>
        <v>5.3442405115854168</v>
      </c>
      <c r="I62" s="61">
        <f t="shared" si="5"/>
        <v>1999.6000000000004</v>
      </c>
      <c r="J62" s="62">
        <f t="shared" si="6"/>
        <v>1227.4000000000003</v>
      </c>
      <c r="K62" s="63">
        <f t="shared" si="7"/>
        <v>8.49458793566426</v>
      </c>
    </row>
    <row r="63" spans="1:11" ht="15.75">
      <c r="A63" s="28" t="s">
        <v>28</v>
      </c>
      <c r="B63" s="60">
        <v>65243.1</v>
      </c>
      <c r="C63" s="60">
        <v>17.3</v>
      </c>
      <c r="D63" s="60">
        <v>56679.3</v>
      </c>
      <c r="E63" s="60">
        <v>25.3</v>
      </c>
      <c r="F63" s="60">
        <v>451.4</v>
      </c>
      <c r="G63" s="60">
        <v>-82.8</v>
      </c>
      <c r="H63" s="25">
        <f t="shared" si="4"/>
        <v>0.69187392996347508</v>
      </c>
      <c r="I63" s="61">
        <f t="shared" si="5"/>
        <v>8563.7999999999956</v>
      </c>
      <c r="J63" s="62">
        <f t="shared" si="6"/>
        <v>8112.399999999996</v>
      </c>
      <c r="K63" s="63">
        <f t="shared" si="7"/>
        <v>12.434111806459221</v>
      </c>
    </row>
    <row r="64" spans="1:11" ht="15.75">
      <c r="A64" s="28" t="s">
        <v>29</v>
      </c>
      <c r="B64" s="60">
        <v>91483.7</v>
      </c>
      <c r="C64" s="60">
        <v>10.4</v>
      </c>
      <c r="D64" s="60">
        <v>77084.3</v>
      </c>
      <c r="E64" s="60">
        <v>14</v>
      </c>
      <c r="F64" s="60">
        <v>7302.6</v>
      </c>
      <c r="G64" s="60">
        <v>-8.6999999999999993</v>
      </c>
      <c r="H64" s="25">
        <f t="shared" si="4"/>
        <v>7.9824056088680289</v>
      </c>
      <c r="I64" s="61">
        <f t="shared" si="5"/>
        <v>14399.399999999994</v>
      </c>
      <c r="J64" s="62">
        <f t="shared" si="6"/>
        <v>7096.7999999999938</v>
      </c>
      <c r="K64" s="63">
        <f t="shared" si="7"/>
        <v>7.7574475015767765</v>
      </c>
    </row>
    <row r="65" spans="1:11" ht="15.75">
      <c r="A65" s="28" t="s">
        <v>32</v>
      </c>
      <c r="B65" s="60">
        <v>29111.4</v>
      </c>
      <c r="C65" s="60">
        <v>-1.6</v>
      </c>
      <c r="D65" s="60">
        <v>16984.599999999999</v>
      </c>
      <c r="E65" s="60">
        <v>7.8</v>
      </c>
      <c r="F65" s="60">
        <v>4288.7</v>
      </c>
      <c r="G65" s="60">
        <v>-31.8</v>
      </c>
      <c r="H65" s="25">
        <f t="shared" si="4"/>
        <v>14.732029376807709</v>
      </c>
      <c r="I65" s="61">
        <f t="shared" si="5"/>
        <v>12126.800000000003</v>
      </c>
      <c r="J65" s="62">
        <f t="shared" si="6"/>
        <v>7838.1000000000031</v>
      </c>
      <c r="K65" s="63">
        <f t="shared" si="7"/>
        <v>26.924503802634032</v>
      </c>
    </row>
    <row r="66" spans="1:11" ht="15.75">
      <c r="A66" s="28" t="s">
        <v>26</v>
      </c>
      <c r="B66" s="60">
        <v>10900.7</v>
      </c>
      <c r="C66" s="60">
        <v>5.3</v>
      </c>
      <c r="D66" s="60">
        <v>10116.6</v>
      </c>
      <c r="E66" s="60">
        <v>10.7</v>
      </c>
      <c r="F66" s="60">
        <v>241.3</v>
      </c>
      <c r="G66" s="60">
        <v>-62.2</v>
      </c>
      <c r="H66" s="25">
        <f t="shared" si="4"/>
        <v>2.2136193088517251</v>
      </c>
      <c r="I66" s="61">
        <f t="shared" si="5"/>
        <v>784.10000000000036</v>
      </c>
      <c r="J66" s="62">
        <f t="shared" si="6"/>
        <v>542.80000000000041</v>
      </c>
      <c r="K66" s="63">
        <f t="shared" si="7"/>
        <v>4.9794967295678294</v>
      </c>
    </row>
    <row r="67" spans="1:11" ht="15.75">
      <c r="A67" s="28" t="s">
        <v>30</v>
      </c>
      <c r="B67" s="60">
        <v>29727</v>
      </c>
      <c r="C67" s="60">
        <v>-1.7</v>
      </c>
      <c r="D67" s="60">
        <v>25221.599999999999</v>
      </c>
      <c r="E67" s="60">
        <v>-1.1000000000000001</v>
      </c>
      <c r="F67" s="60">
        <v>1644</v>
      </c>
      <c r="G67" s="60">
        <v>-5.6</v>
      </c>
      <c r="H67" s="25">
        <f t="shared" si="4"/>
        <v>5.5303259662932689</v>
      </c>
      <c r="I67" s="61">
        <f t="shared" si="5"/>
        <v>4505.4000000000015</v>
      </c>
      <c r="J67" s="62">
        <f t="shared" si="6"/>
        <v>2861.4000000000015</v>
      </c>
      <c r="K67" s="63">
        <f t="shared" si="7"/>
        <v>9.625592895347669</v>
      </c>
    </row>
    <row r="68" spans="1:11" ht="15.75">
      <c r="A68" s="28" t="s">
        <v>48</v>
      </c>
      <c r="B68" s="60">
        <v>66835.7</v>
      </c>
      <c r="C68" s="60">
        <v>-1.9</v>
      </c>
      <c r="D68" s="60">
        <v>55892.800000000003</v>
      </c>
      <c r="E68" s="60">
        <v>-0.4</v>
      </c>
      <c r="F68" s="60">
        <v>4759</v>
      </c>
      <c r="G68" s="60">
        <v>-15.5</v>
      </c>
      <c r="H68" s="25">
        <f t="shared" si="4"/>
        <v>7.1204461088909072</v>
      </c>
      <c r="I68" s="61">
        <f t="shared" si="5"/>
        <v>10942.899999999994</v>
      </c>
      <c r="J68" s="62">
        <f t="shared" si="6"/>
        <v>6183.8999999999942</v>
      </c>
      <c r="K68" s="63">
        <f t="shared" si="7"/>
        <v>9.2523905637256654</v>
      </c>
    </row>
    <row r="69" spans="1:11" ht="15.75">
      <c r="A69" s="28" t="s">
        <v>49</v>
      </c>
      <c r="B69" s="60">
        <v>87147</v>
      </c>
      <c r="C69" s="60">
        <v>-9.8000000000000007</v>
      </c>
      <c r="D69" s="60">
        <v>83221.399999999994</v>
      </c>
      <c r="E69" s="60">
        <v>-6</v>
      </c>
      <c r="F69" s="60">
        <v>365.5</v>
      </c>
      <c r="G69" s="60">
        <v>-91.3</v>
      </c>
      <c r="H69" s="25">
        <f t="shared" si="4"/>
        <v>0.41940629052061462</v>
      </c>
      <c r="I69" s="61">
        <f t="shared" si="5"/>
        <v>3925.6000000000058</v>
      </c>
      <c r="J69" s="62">
        <f t="shared" si="6"/>
        <v>3560.1000000000058</v>
      </c>
      <c r="K69" s="63">
        <f t="shared" si="7"/>
        <v>4.0851664429068197</v>
      </c>
    </row>
    <row r="70" spans="1:11" ht="15.75">
      <c r="A70" s="28" t="s">
        <v>50</v>
      </c>
      <c r="B70" s="60">
        <v>76343.600000000006</v>
      </c>
      <c r="C70" s="60">
        <v>10.3</v>
      </c>
      <c r="D70" s="60">
        <v>71294.2</v>
      </c>
      <c r="E70" s="60">
        <v>12</v>
      </c>
      <c r="F70" s="60">
        <v>2571.5</v>
      </c>
      <c r="G70" s="60">
        <v>-16.100000000000001</v>
      </c>
      <c r="H70" s="25">
        <f t="shared" si="4"/>
        <v>3.3683242603178258</v>
      </c>
      <c r="I70" s="61">
        <f t="shared" si="5"/>
        <v>5049.4000000000087</v>
      </c>
      <c r="J70" s="62">
        <f t="shared" si="6"/>
        <v>2477.9000000000087</v>
      </c>
      <c r="K70" s="63">
        <f t="shared" si="7"/>
        <v>3.2457206628977526</v>
      </c>
    </row>
    <row r="71" spans="1:11" ht="15.75">
      <c r="A71" s="28" t="s">
        <v>51</v>
      </c>
      <c r="B71" s="60">
        <v>48397.7</v>
      </c>
      <c r="C71" s="60">
        <v>-1.3</v>
      </c>
      <c r="D71" s="60">
        <v>42464.5</v>
      </c>
      <c r="E71" s="60">
        <v>-1.1000000000000001</v>
      </c>
      <c r="F71" s="60">
        <v>2065.6999999999998</v>
      </c>
      <c r="G71" s="60">
        <v>-10.5</v>
      </c>
      <c r="H71" s="25">
        <f t="shared" si="4"/>
        <v>4.2681780332536459</v>
      </c>
      <c r="I71" s="61">
        <f t="shared" si="5"/>
        <v>5933.1999999999971</v>
      </c>
      <c r="J71" s="62">
        <f t="shared" si="6"/>
        <v>3867.4999999999973</v>
      </c>
      <c r="K71" s="63">
        <f t="shared" si="7"/>
        <v>7.9910822208493322</v>
      </c>
    </row>
    <row r="72" spans="1:11" ht="15.75">
      <c r="A72" s="28" t="s">
        <v>52</v>
      </c>
      <c r="B72" s="60">
        <v>47895.8</v>
      </c>
      <c r="C72" s="60">
        <v>-2.2000000000000002</v>
      </c>
      <c r="D72" s="60">
        <v>39262.400000000001</v>
      </c>
      <c r="E72" s="60">
        <v>-2.5</v>
      </c>
      <c r="F72" s="60">
        <v>3250.3</v>
      </c>
      <c r="G72" s="60">
        <v>0.4</v>
      </c>
      <c r="H72" s="25">
        <f t="shared" si="4"/>
        <v>6.7861900208369006</v>
      </c>
      <c r="I72" s="61">
        <f t="shared" si="5"/>
        <v>8633.4000000000015</v>
      </c>
      <c r="J72" s="62">
        <f t="shared" si="6"/>
        <v>5383.1000000000013</v>
      </c>
      <c r="K72" s="63">
        <f t="shared" si="7"/>
        <v>11.23919007512141</v>
      </c>
    </row>
    <row r="73" spans="1:11" ht="15.75">
      <c r="A73" s="28" t="s">
        <v>53</v>
      </c>
      <c r="B73" s="60">
        <v>38076.9</v>
      </c>
      <c r="C73" s="60">
        <v>1.8</v>
      </c>
      <c r="D73" s="60">
        <v>29948.5</v>
      </c>
      <c r="E73" s="60">
        <v>1.5</v>
      </c>
      <c r="F73" s="60">
        <v>3056.4</v>
      </c>
      <c r="G73" s="60">
        <v>3.4</v>
      </c>
      <c r="H73" s="25">
        <f t="shared" si="4"/>
        <v>8.0269139557054281</v>
      </c>
      <c r="I73" s="61">
        <f t="shared" si="5"/>
        <v>8128.4000000000015</v>
      </c>
      <c r="J73" s="62">
        <f t="shared" si="6"/>
        <v>5072.0000000000018</v>
      </c>
      <c r="K73" s="63">
        <f t="shared" si="7"/>
        <v>13.320412113381083</v>
      </c>
    </row>
    <row r="74" spans="1:11" ht="15.75">
      <c r="A74" s="28" t="s">
        <v>54</v>
      </c>
      <c r="B74" s="60">
        <v>92899.9</v>
      </c>
      <c r="C74" s="60">
        <v>6.8</v>
      </c>
      <c r="D74" s="60">
        <v>79833.399999999994</v>
      </c>
      <c r="E74" s="60">
        <v>7.4</v>
      </c>
      <c r="F74" s="60">
        <v>5319.6</v>
      </c>
      <c r="G74" s="60">
        <v>0.6</v>
      </c>
      <c r="H74" s="25">
        <f t="shared" si="4"/>
        <v>5.7261633220272579</v>
      </c>
      <c r="I74" s="61">
        <f t="shared" si="5"/>
        <v>13066.5</v>
      </c>
      <c r="J74" s="62">
        <f t="shared" si="6"/>
        <v>7746.9</v>
      </c>
      <c r="K74" s="63">
        <f t="shared" si="7"/>
        <v>8.3389756070781562</v>
      </c>
    </row>
    <row r="75" spans="1:11" ht="15.75">
      <c r="A75" s="28" t="s">
        <v>55</v>
      </c>
      <c r="B75" s="60">
        <v>13479.9</v>
      </c>
      <c r="C75" s="60">
        <v>3</v>
      </c>
      <c r="D75" s="60">
        <v>11398.4</v>
      </c>
      <c r="E75" s="60">
        <v>2.7</v>
      </c>
      <c r="F75" s="60">
        <v>768.7</v>
      </c>
      <c r="G75" s="60">
        <v>44.5</v>
      </c>
      <c r="H75" s="25">
        <f t="shared" si="4"/>
        <v>5.7025645590842666</v>
      </c>
      <c r="I75" s="61">
        <f t="shared" si="5"/>
        <v>2081.5</v>
      </c>
      <c r="J75" s="62">
        <f t="shared" si="6"/>
        <v>1312.8</v>
      </c>
      <c r="K75" s="63">
        <f t="shared" si="7"/>
        <v>9.7389446509247115</v>
      </c>
    </row>
    <row r="76" spans="1:11" ht="15.75">
      <c r="A76" s="28" t="s">
        <v>56</v>
      </c>
      <c r="B76" s="60">
        <v>103650.1</v>
      </c>
      <c r="C76" s="60">
        <v>20.7</v>
      </c>
      <c r="D76" s="60">
        <v>89058.4</v>
      </c>
      <c r="E76" s="60">
        <v>21.5</v>
      </c>
      <c r="F76" s="60">
        <v>5915.6</v>
      </c>
      <c r="G76" s="60">
        <v>31.2</v>
      </c>
      <c r="H76" s="25">
        <f t="shared" si="4"/>
        <v>5.707278622982515</v>
      </c>
      <c r="I76" s="61">
        <f t="shared" si="5"/>
        <v>14591.700000000012</v>
      </c>
      <c r="J76" s="62">
        <f t="shared" si="6"/>
        <v>8676.1000000000113</v>
      </c>
      <c r="K76" s="63">
        <f t="shared" si="7"/>
        <v>8.3705659714751945</v>
      </c>
    </row>
    <row r="77" spans="1:11" ht="15.75">
      <c r="A77" s="28" t="s">
        <v>57</v>
      </c>
      <c r="B77" s="60">
        <v>154486.9</v>
      </c>
      <c r="C77" s="60">
        <v>5.5</v>
      </c>
      <c r="D77" s="60">
        <v>134031.5</v>
      </c>
      <c r="E77" s="60">
        <v>6.2</v>
      </c>
      <c r="F77" s="60">
        <v>7389.5</v>
      </c>
      <c r="G77" s="60">
        <v>-13.1</v>
      </c>
      <c r="H77" s="25">
        <f t="shared" si="4"/>
        <v>4.7832534667988025</v>
      </c>
      <c r="I77" s="61">
        <f t="shared" si="5"/>
        <v>20455.399999999994</v>
      </c>
      <c r="J77" s="62">
        <f t="shared" si="6"/>
        <v>13065.899999999994</v>
      </c>
      <c r="K77" s="63">
        <f t="shared" si="7"/>
        <v>8.457610321651865</v>
      </c>
    </row>
    <row r="78" spans="1:11" ht="15.75">
      <c r="A78" s="28" t="s">
        <v>58</v>
      </c>
      <c r="B78" s="60">
        <v>9835.4</v>
      </c>
      <c r="C78" s="60">
        <v>4.2</v>
      </c>
      <c r="D78" s="60">
        <v>7410.1</v>
      </c>
      <c r="E78" s="60">
        <v>4.5999999999999996</v>
      </c>
      <c r="F78" s="60">
        <v>1017.6</v>
      </c>
      <c r="G78" s="60">
        <v>4.3</v>
      </c>
      <c r="H78" s="25">
        <f t="shared" si="4"/>
        <v>10.346300099640077</v>
      </c>
      <c r="I78" s="61">
        <f t="shared" si="5"/>
        <v>2425.2999999999993</v>
      </c>
      <c r="J78" s="62">
        <f t="shared" si="6"/>
        <v>1407.6999999999994</v>
      </c>
      <c r="K78" s="63">
        <f t="shared" si="7"/>
        <v>14.312585151595252</v>
      </c>
    </row>
    <row r="79" spans="1:11" ht="15.75">
      <c r="A79" s="28" t="s">
        <v>59</v>
      </c>
      <c r="B79" s="60">
        <v>2082.1999999999998</v>
      </c>
      <c r="C79" s="60">
        <v>2.9</v>
      </c>
      <c r="D79" s="60">
        <v>1749.2</v>
      </c>
      <c r="E79" s="60">
        <v>2.8</v>
      </c>
      <c r="F79" s="60">
        <v>112.2</v>
      </c>
      <c r="G79" s="60">
        <v>2.9</v>
      </c>
      <c r="H79" s="25">
        <f t="shared" si="4"/>
        <v>5.3885313610604175</v>
      </c>
      <c r="I79" s="61">
        <f t="shared" si="5"/>
        <v>332.99999999999977</v>
      </c>
      <c r="J79" s="62">
        <f t="shared" si="6"/>
        <v>220.79999999999978</v>
      </c>
      <c r="K79" s="63">
        <f t="shared" si="7"/>
        <v>10.60416866775525</v>
      </c>
    </row>
    <row r="80" spans="1:11" ht="15.75">
      <c r="A80" s="28" t="s">
        <v>60</v>
      </c>
      <c r="B80" s="60">
        <v>10976.3</v>
      </c>
      <c r="C80" s="60">
        <v>14.2</v>
      </c>
      <c r="D80" s="60">
        <v>10327.5</v>
      </c>
      <c r="E80" s="60">
        <v>15.3</v>
      </c>
      <c r="F80" s="60">
        <v>307.5</v>
      </c>
      <c r="G80" s="60">
        <v>-12.2</v>
      </c>
      <c r="H80" s="25">
        <f t="shared" si="4"/>
        <v>2.8014904840428922</v>
      </c>
      <c r="I80" s="61">
        <f t="shared" si="5"/>
        <v>648.79999999999927</v>
      </c>
      <c r="J80" s="62">
        <f t="shared" si="6"/>
        <v>341.29999999999927</v>
      </c>
      <c r="K80" s="63">
        <f t="shared" si="7"/>
        <v>3.1094266738336169</v>
      </c>
    </row>
    <row r="81" spans="1:11" ht="15.75">
      <c r="A81" s="28" t="s">
        <v>61</v>
      </c>
      <c r="B81" s="60">
        <v>1689.9</v>
      </c>
      <c r="C81" s="60">
        <v>7.3</v>
      </c>
      <c r="D81" s="60">
        <v>1433.3</v>
      </c>
      <c r="E81" s="60">
        <v>8.8000000000000007</v>
      </c>
      <c r="F81" s="60">
        <v>73</v>
      </c>
      <c r="G81" s="60">
        <v>5</v>
      </c>
      <c r="H81" s="25">
        <f t="shared" si="4"/>
        <v>4.3197822356352447</v>
      </c>
      <c r="I81" s="61">
        <f t="shared" si="5"/>
        <v>256.60000000000014</v>
      </c>
      <c r="J81" s="62">
        <f t="shared" si="6"/>
        <v>183.60000000000014</v>
      </c>
      <c r="K81" s="63">
        <f t="shared" si="7"/>
        <v>10.864548198118239</v>
      </c>
    </row>
    <row r="82" spans="1:11" ht="15.75">
      <c r="A82" s="64" t="s">
        <v>77</v>
      </c>
      <c r="B82" s="74">
        <v>931189.8</v>
      </c>
      <c r="C82" s="65">
        <v>8.6</v>
      </c>
      <c r="D82" s="74">
        <v>783381.2</v>
      </c>
      <c r="E82" s="65">
        <v>8.5</v>
      </c>
      <c r="F82" s="74">
        <v>56964.5</v>
      </c>
      <c r="G82" s="65">
        <v>8.6999999999999993</v>
      </c>
      <c r="H82" s="66">
        <f t="shared" si="4"/>
        <v>6.1173887428749758</v>
      </c>
      <c r="I82" s="61">
        <f t="shared" si="5"/>
        <v>147808.60000000009</v>
      </c>
      <c r="J82" s="62">
        <f t="shared" si="6"/>
        <v>90844.100000000093</v>
      </c>
      <c r="K82" s="63">
        <f t="shared" si="7"/>
        <v>9.7557017914070876</v>
      </c>
    </row>
    <row r="83" spans="1:11" ht="15.75">
      <c r="A83" s="28" t="s">
        <v>34</v>
      </c>
      <c r="B83" s="60">
        <v>92776.8</v>
      </c>
      <c r="C83" s="60">
        <v>17.100000000000001</v>
      </c>
      <c r="D83" s="60">
        <v>85569.600000000006</v>
      </c>
      <c r="E83" s="60">
        <v>16.100000000000001</v>
      </c>
      <c r="F83" s="60">
        <v>3154</v>
      </c>
      <c r="G83" s="60">
        <v>86.3</v>
      </c>
      <c r="H83" s="25">
        <f t="shared" si="4"/>
        <v>3.3995567857481612</v>
      </c>
      <c r="I83" s="61">
        <f t="shared" si="5"/>
        <v>7207.1999999999971</v>
      </c>
      <c r="J83" s="62">
        <f t="shared" si="6"/>
        <v>4053.1999999999971</v>
      </c>
      <c r="K83" s="63">
        <f t="shared" si="7"/>
        <v>4.368764604944336</v>
      </c>
    </row>
    <row r="84" spans="1:11" ht="15.75">
      <c r="A84" s="28" t="s">
        <v>35</v>
      </c>
      <c r="B84" s="60">
        <v>15446.6</v>
      </c>
      <c r="C84" s="60">
        <v>21.2</v>
      </c>
      <c r="D84" s="60">
        <v>14016.6</v>
      </c>
      <c r="E84" s="60">
        <v>24.9</v>
      </c>
      <c r="F84" s="60">
        <v>763.1</v>
      </c>
      <c r="G84" s="60">
        <v>-15.4</v>
      </c>
      <c r="H84" s="25">
        <f t="shared" si="4"/>
        <v>4.9402457498737586</v>
      </c>
      <c r="I84" s="61">
        <f t="shared" si="5"/>
        <v>1430</v>
      </c>
      <c r="J84" s="62">
        <f t="shared" si="6"/>
        <v>666.9</v>
      </c>
      <c r="K84" s="63">
        <f t="shared" si="7"/>
        <v>4.3174549739101158</v>
      </c>
    </row>
    <row r="85" spans="1:11" ht="15.75">
      <c r="A85" s="28" t="s">
        <v>36</v>
      </c>
      <c r="B85" s="60">
        <v>4448.7</v>
      </c>
      <c r="C85" s="60">
        <v>5.0999999999999996</v>
      </c>
      <c r="D85" s="60">
        <v>3349.4</v>
      </c>
      <c r="E85" s="60">
        <v>6.5</v>
      </c>
      <c r="F85" s="60">
        <v>397.6</v>
      </c>
      <c r="G85" s="60">
        <v>-11.3</v>
      </c>
      <c r="H85" s="25">
        <f t="shared" si="4"/>
        <v>8.9374423989030518</v>
      </c>
      <c r="I85" s="61">
        <f t="shared" si="5"/>
        <v>1099.2999999999997</v>
      </c>
      <c r="J85" s="62">
        <f t="shared" si="6"/>
        <v>701.6999999999997</v>
      </c>
      <c r="K85" s="63">
        <f t="shared" si="7"/>
        <v>15.773147211544938</v>
      </c>
    </row>
    <row r="86" spans="1:11" ht="15.75">
      <c r="A86" s="64" t="s">
        <v>37</v>
      </c>
      <c r="B86" s="74">
        <v>72605.399999999994</v>
      </c>
      <c r="C86" s="65">
        <v>10</v>
      </c>
      <c r="D86" s="74">
        <v>64953.599999999999</v>
      </c>
      <c r="E86" s="65">
        <v>10</v>
      </c>
      <c r="F86" s="74">
        <v>4140.5</v>
      </c>
      <c r="G86" s="65">
        <v>4.3</v>
      </c>
      <c r="H86" s="66">
        <f t="shared" si="4"/>
        <v>5.7027438730452555</v>
      </c>
      <c r="I86" s="67">
        <f t="shared" si="5"/>
        <v>7651.7999999999956</v>
      </c>
      <c r="J86" s="68">
        <f t="shared" si="6"/>
        <v>3511.2999999999956</v>
      </c>
      <c r="K86" s="69">
        <f t="shared" si="7"/>
        <v>4.8361416643941029</v>
      </c>
    </row>
    <row r="87" spans="1:11" ht="15">
      <c r="A87" s="70" t="s">
        <v>62</v>
      </c>
      <c r="B87" s="70"/>
      <c r="C87" s="70"/>
      <c r="D87" s="70"/>
      <c r="E87" s="70"/>
      <c r="F87" s="70"/>
      <c r="G87" s="70"/>
    </row>
    <row r="88" spans="1:11" ht="15">
      <c r="A88" s="71" t="s">
        <v>63</v>
      </c>
      <c r="B88" s="71"/>
      <c r="C88" s="71"/>
      <c r="D88" s="71"/>
      <c r="E88" s="71"/>
      <c r="F88" s="71"/>
      <c r="G88" s="71"/>
    </row>
  </sheetData>
  <mergeCells count="21">
    <mergeCell ref="A87:G87"/>
    <mergeCell ref="A88:G88"/>
    <mergeCell ref="A34:G34"/>
    <mergeCell ref="A37:K37"/>
    <mergeCell ref="A38:A41"/>
    <mergeCell ref="B38:C38"/>
    <mergeCell ref="F38:G38"/>
    <mergeCell ref="H38:K38"/>
    <mergeCell ref="H39:H40"/>
    <mergeCell ref="I39:I40"/>
    <mergeCell ref="J39:J40"/>
    <mergeCell ref="K39:K40"/>
    <mergeCell ref="A1:K1"/>
    <mergeCell ref="A2:A5"/>
    <mergeCell ref="B2:C2"/>
    <mergeCell ref="F2:G2"/>
    <mergeCell ref="H2:K2"/>
    <mergeCell ref="H3:H4"/>
    <mergeCell ref="I3:I4"/>
    <mergeCell ref="J3:J4"/>
    <mergeCell ref="K3:K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2023-01-31T06:12:23Z</dcterms:created>
  <dcterms:modified xsi:type="dcterms:W3CDTF">2023-01-31T06:17:39Z</dcterms:modified>
</cp:coreProperties>
</file>