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能源交通\"/>
    </mc:Choice>
  </mc:AlternateContent>
  <bookViews>
    <workbookView xWindow="0" yWindow="0" windowWidth="20490" windowHeight="7215" activeTab="1"/>
  </bookViews>
  <sheets>
    <sheet name="原油" sheetId="1" r:id="rId1"/>
    <sheet name="汽油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2" l="1"/>
  <c r="S5" i="2"/>
  <c r="R6" i="2"/>
  <c r="S6" i="2"/>
  <c r="R7" i="2"/>
  <c r="S7" i="2"/>
  <c r="R8" i="2"/>
  <c r="S8" i="2"/>
  <c r="R9" i="2"/>
  <c r="S9" i="2"/>
  <c r="R10" i="2"/>
  <c r="S10" i="2"/>
  <c r="R11" i="2"/>
  <c r="S11" i="2"/>
  <c r="R12" i="2"/>
  <c r="S12" i="2"/>
  <c r="R13" i="2"/>
  <c r="S13" i="2"/>
  <c r="R17" i="2"/>
  <c r="S17" i="2"/>
  <c r="R18" i="2"/>
  <c r="S18" i="2"/>
  <c r="R20" i="2"/>
  <c r="S20" i="2"/>
  <c r="R21" i="2"/>
  <c r="S21" i="2"/>
  <c r="R23" i="2"/>
  <c r="S23" i="2"/>
  <c r="R24" i="2"/>
  <c r="S24" i="2"/>
  <c r="R25" i="2"/>
  <c r="S25" i="2"/>
  <c r="R26" i="2"/>
  <c r="S26" i="2"/>
  <c r="R27" i="2"/>
  <c r="S27" i="2"/>
  <c r="R29" i="2"/>
  <c r="S29" i="2"/>
  <c r="R30" i="2"/>
  <c r="S30" i="2"/>
  <c r="R31" i="2"/>
  <c r="S31" i="2"/>
  <c r="R32" i="2"/>
  <c r="S32" i="2"/>
  <c r="R34" i="2"/>
  <c r="S34" i="2"/>
  <c r="R35" i="2"/>
  <c r="S35" i="2"/>
  <c r="R36" i="2"/>
  <c r="S36" i="2"/>
  <c r="R37" i="2"/>
  <c r="S37" i="2"/>
  <c r="R38" i="2"/>
  <c r="S38" i="2"/>
  <c r="R40" i="2"/>
  <c r="S40" i="2"/>
  <c r="R41" i="2"/>
  <c r="S41" i="2"/>
  <c r="R42" i="2"/>
  <c r="S42" i="2"/>
  <c r="R43" i="2"/>
  <c r="S43" i="2"/>
  <c r="R44" i="2"/>
  <c r="S44" i="2"/>
  <c r="R45" i="2"/>
  <c r="S45" i="2"/>
  <c r="R46" i="2"/>
  <c r="S46" i="2"/>
  <c r="R47" i="2"/>
  <c r="S47" i="2"/>
  <c r="R48" i="2"/>
  <c r="S48" i="2"/>
  <c r="R49" i="2"/>
  <c r="S49" i="2"/>
  <c r="R51" i="2"/>
  <c r="S51" i="2"/>
  <c r="R52" i="2"/>
  <c r="S52" i="2"/>
  <c r="R53" i="2"/>
  <c r="S53" i="2"/>
  <c r="R54" i="2"/>
  <c r="S54" i="2"/>
  <c r="R58" i="2"/>
  <c r="S58" i="2"/>
  <c r="R59" i="2"/>
  <c r="S59" i="2"/>
  <c r="R60" i="2"/>
  <c r="S60" i="2"/>
  <c r="R61" i="2"/>
  <c r="S61" i="2"/>
  <c r="R63" i="2"/>
  <c r="S63" i="2"/>
  <c r="R64" i="2"/>
  <c r="S64" i="2"/>
  <c r="R65" i="2"/>
  <c r="S65" i="2"/>
  <c r="R66" i="2"/>
  <c r="S66" i="2"/>
  <c r="R67" i="2"/>
  <c r="S67" i="2"/>
  <c r="S4" i="2"/>
  <c r="R4" i="2"/>
  <c r="R7" i="1"/>
  <c r="S7" i="1"/>
  <c r="R8" i="1"/>
  <c r="S8" i="1"/>
  <c r="R9" i="1"/>
  <c r="S9" i="1"/>
  <c r="R10" i="1"/>
  <c r="S10" i="1"/>
  <c r="R14" i="1"/>
  <c r="S14" i="1"/>
  <c r="R16" i="1"/>
  <c r="S16" i="1"/>
  <c r="R26" i="1"/>
  <c r="S26" i="1"/>
  <c r="R29" i="1"/>
  <c r="S29" i="1"/>
  <c r="R30" i="1"/>
  <c r="S30" i="1"/>
  <c r="R33" i="1"/>
  <c r="S33" i="1"/>
  <c r="R34" i="1"/>
  <c r="S34" i="1"/>
  <c r="R36" i="1"/>
  <c r="S36" i="1"/>
  <c r="R49" i="1"/>
  <c r="S49" i="1"/>
  <c r="R50" i="1"/>
  <c r="S50" i="1"/>
  <c r="R54" i="1"/>
  <c r="S54" i="1"/>
  <c r="R5" i="1"/>
  <c r="S5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</calcChain>
</file>

<file path=xl/sharedStrings.xml><?xml version="1.0" encoding="utf-8"?>
<sst xmlns="http://schemas.openxmlformats.org/spreadsheetml/2006/main" count="136" uniqueCount="95">
  <si>
    <t xml:space="preserve">消 费 总 量              </t>
    <phoneticPr fontId="4" type="noConversion"/>
  </si>
  <si>
    <t xml:space="preserve">农、林、牧、渔、水利业         </t>
  </si>
  <si>
    <t xml:space="preserve">工业                       </t>
  </si>
  <si>
    <t xml:space="preserve">  采掘业                   </t>
  </si>
  <si>
    <t>煤炭开采和洗选业</t>
  </si>
  <si>
    <t>石油和天然气开采业</t>
  </si>
  <si>
    <t>黑色金属矿采选业</t>
  </si>
  <si>
    <t>有色金属矿采选业</t>
  </si>
  <si>
    <t>非金属矿采选业</t>
  </si>
  <si>
    <t>开采辅助活动</t>
  </si>
  <si>
    <t>其他采矿业</t>
  </si>
  <si>
    <t xml:space="preserve">  制造业                   </t>
  </si>
  <si>
    <t>农副食品加工业</t>
  </si>
  <si>
    <t>食品制造业</t>
  </si>
  <si>
    <t>饮料制造业</t>
    <phoneticPr fontId="4" type="noConversion"/>
  </si>
  <si>
    <t xml:space="preserve">烟草制品业 </t>
  </si>
  <si>
    <t>纺织业</t>
  </si>
  <si>
    <t>纺织服装、服饰业</t>
  </si>
  <si>
    <t>皮革、毛皮、羽毛及其制品和 制鞋业</t>
    <phoneticPr fontId="4" type="noConversion"/>
  </si>
  <si>
    <t>木材加工和木、竹、藤、棕、草 制品业</t>
    <phoneticPr fontId="4" type="noConversion"/>
  </si>
  <si>
    <t xml:space="preserve">家具制造业 </t>
  </si>
  <si>
    <t xml:space="preserve">造纸和纸制品业 </t>
  </si>
  <si>
    <t>印刷和记录媒介复制业</t>
  </si>
  <si>
    <t>文教、工美、体育和娱乐用品 制造业</t>
    <phoneticPr fontId="4" type="noConversion"/>
  </si>
  <si>
    <t xml:space="preserve">石油加工、炼焦和核燃料加工业 </t>
  </si>
  <si>
    <t>化学原料和化学制品制造业</t>
  </si>
  <si>
    <t xml:space="preserve">医药制造业 </t>
  </si>
  <si>
    <t>化学纤维制造业</t>
  </si>
  <si>
    <t xml:space="preserve">  橡胶和塑料制品业</t>
    <phoneticPr fontId="4" type="noConversion"/>
  </si>
  <si>
    <t>非金属矿物制品业</t>
  </si>
  <si>
    <t xml:space="preserve">黑色金属冶炼和压延加工业 </t>
  </si>
  <si>
    <t xml:space="preserve">有色金属冶炼和压延加工业 </t>
  </si>
  <si>
    <t xml:space="preserve">金属制品业 </t>
  </si>
  <si>
    <t>通用设备制造业</t>
  </si>
  <si>
    <t xml:space="preserve">专用设备制造业 </t>
  </si>
  <si>
    <t xml:space="preserve">电气机械和器材制造业 </t>
  </si>
  <si>
    <t>计算机、通信和其他电子设备制造业</t>
    <phoneticPr fontId="4" type="noConversion"/>
  </si>
  <si>
    <t>仪器仪表制造业</t>
  </si>
  <si>
    <t>其他制造业</t>
  </si>
  <si>
    <t>工艺品及</t>
    <phoneticPr fontId="4" type="noConversion"/>
  </si>
  <si>
    <t xml:space="preserve">废弃资源综合利用业  </t>
  </si>
  <si>
    <t>金属制品、机械和设备修理业</t>
  </si>
  <si>
    <t xml:space="preserve">  电力、煤气及水生产和供应业</t>
  </si>
  <si>
    <t>电力、热力生产和供应业</t>
  </si>
  <si>
    <t xml:space="preserve">燃气生产和供应业  </t>
  </si>
  <si>
    <t xml:space="preserve">水的生产和供应业  </t>
  </si>
  <si>
    <t xml:space="preserve">建筑业                     </t>
  </si>
  <si>
    <t>交通运输、仓储和邮政业</t>
  </si>
  <si>
    <t>批发、零售业和住宿、餐饮业</t>
  </si>
  <si>
    <t xml:space="preserve">其他行业                   </t>
  </si>
  <si>
    <t xml:space="preserve">生活消费                   </t>
  </si>
  <si>
    <t>121121</t>
  </si>
  <si>
    <t>126743</t>
  </si>
  <si>
    <t>130756</t>
    <phoneticPr fontId="17" type="noConversion"/>
  </si>
  <si>
    <t>134091</t>
    <phoneticPr fontId="17" type="noConversion"/>
  </si>
  <si>
    <t>134916</t>
    <phoneticPr fontId="17" type="noConversion"/>
  </si>
  <si>
    <t>135922</t>
    <phoneticPr fontId="17" type="noConversion"/>
  </si>
  <si>
    <t>136726</t>
    <phoneticPr fontId="17" type="noConversion"/>
  </si>
  <si>
    <t>137646</t>
    <phoneticPr fontId="17" type="noConversion"/>
  </si>
  <si>
    <t>138326</t>
    <phoneticPr fontId="17" type="noConversion"/>
  </si>
  <si>
    <t>139232</t>
    <phoneticPr fontId="17" type="noConversion"/>
  </si>
  <si>
    <t>140011</t>
    <phoneticPr fontId="17" type="noConversion"/>
  </si>
  <si>
    <t>140541</t>
    <phoneticPr fontId="17" type="noConversion"/>
  </si>
  <si>
    <t>141008</t>
    <phoneticPr fontId="17" type="noConversion"/>
  </si>
  <si>
    <t>141212</t>
    <phoneticPr fontId="17" type="noConversion"/>
  </si>
  <si>
    <t>我国分行业原油消费简况</t>
    <phoneticPr fontId="3" type="noConversion"/>
  </si>
  <si>
    <t>单位：万吨</t>
    <phoneticPr fontId="3" type="noConversion"/>
  </si>
  <si>
    <t>铁路、船舶、航空航天和其他运输设备制造业</t>
    <phoneticPr fontId="3" type="noConversion"/>
  </si>
  <si>
    <t>汽车制造业</t>
    <phoneticPr fontId="3" type="noConversion"/>
  </si>
  <si>
    <t xml:space="preserve">消 费 总 量              </t>
    <phoneticPr fontId="4" type="noConversion"/>
  </si>
  <si>
    <t>242..92</t>
    <phoneticPr fontId="4" type="noConversion"/>
  </si>
  <si>
    <t>36..27</t>
    <phoneticPr fontId="4" type="noConversion"/>
  </si>
  <si>
    <t>酒、饮料和精制茶制造业</t>
    <phoneticPr fontId="4" type="noConversion"/>
  </si>
  <si>
    <t>皮革、毛皮、羽毛及其制品和 制鞋业</t>
    <phoneticPr fontId="4" type="noConversion"/>
  </si>
  <si>
    <t>8..4</t>
    <phoneticPr fontId="4" type="noConversion"/>
  </si>
  <si>
    <t>木材加工和木、竹、藤、棕、草 制品业</t>
    <phoneticPr fontId="4" type="noConversion"/>
  </si>
  <si>
    <t>文教、工美、体育和娱乐用品 制造业</t>
    <phoneticPr fontId="4" type="noConversion"/>
  </si>
  <si>
    <t>62..64</t>
    <phoneticPr fontId="4" type="noConversion"/>
  </si>
  <si>
    <t>42..14</t>
    <phoneticPr fontId="4" type="noConversion"/>
  </si>
  <si>
    <t>37..83</t>
    <phoneticPr fontId="4" type="noConversion"/>
  </si>
  <si>
    <t>18..77</t>
    <phoneticPr fontId="4" type="noConversion"/>
  </si>
  <si>
    <t xml:space="preserve">  化学纤维制造业</t>
  </si>
  <si>
    <t>4..31</t>
    <phoneticPr fontId="4" type="noConversion"/>
  </si>
  <si>
    <t xml:space="preserve">  橡胶和塑料制品业</t>
    <phoneticPr fontId="4" type="noConversion"/>
  </si>
  <si>
    <t xml:space="preserve">  </t>
    <phoneticPr fontId="4" type="noConversion"/>
  </si>
  <si>
    <t>汽车制造业</t>
    <phoneticPr fontId="4" type="noConversion"/>
  </si>
  <si>
    <t>铁路、船舶、航空和其他运输设备制造业</t>
    <phoneticPr fontId="4" type="noConversion"/>
  </si>
  <si>
    <t>计算机、通信和其他电子设备制造业</t>
    <phoneticPr fontId="4" type="noConversion"/>
  </si>
  <si>
    <t>工艺品及其他制造业</t>
    <phoneticPr fontId="4" type="noConversion"/>
  </si>
  <si>
    <r>
      <t>6</t>
    </r>
    <r>
      <rPr>
        <sz val="10"/>
        <rFont val="Arial"/>
        <family val="2"/>
      </rPr>
      <t>..87</t>
    </r>
    <phoneticPr fontId="4" type="noConversion"/>
  </si>
  <si>
    <t>24..64</t>
    <phoneticPr fontId="4" type="noConversion"/>
  </si>
  <si>
    <t>1818..68</t>
    <phoneticPr fontId="4" type="noConversion"/>
  </si>
  <si>
    <t>我国汽油分行业消费情况</t>
    <phoneticPr fontId="3" type="noConversion"/>
  </si>
  <si>
    <t>单位：万吨</t>
    <phoneticPr fontId="3" type="noConversion"/>
  </si>
  <si>
    <t>说明：2012年以前汽车制造业数据为“交通运输设备制造业”数据，包括铁路船舶等；本表根据国家统计局相关统计资料整理，以最公布数据为准，仅供参考。中咨公司  老科协 张其伟   2024.08.16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</si>
</sst>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);[Red]\(0.00\)"/>
    <numFmt numFmtId="177" formatCode="0_);[Red]\(0\)"/>
    <numFmt numFmtId="178" formatCode="0.0_);[Red]\(0.0\)"/>
    <numFmt numFmtId="181" formatCode="0.0"/>
    <numFmt numFmtId="182" formatCode="0.00_ "/>
  </numFmts>
  <fonts count="22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8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b/>
      <sz val="10"/>
      <name val="Arial"/>
      <family val="2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color theme="1"/>
      <name val="Arial"/>
      <family val="2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8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176" fontId="2" fillId="2" borderId="0" xfId="0" applyNumberFormat="1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176" fontId="6" fillId="2" borderId="0" xfId="0" applyNumberFormat="1" applyFont="1" applyFill="1" applyBorder="1" applyAlignment="1">
      <alignment horizontal="right" vertical="center"/>
    </xf>
    <xf numFmtId="176" fontId="0" fillId="0" borderId="0" xfId="0" applyNumberFormat="1">
      <alignment vertical="center"/>
    </xf>
    <xf numFmtId="177" fontId="7" fillId="3" borderId="2" xfId="0" applyNumberFormat="1" applyFont="1" applyFill="1" applyBorder="1" applyAlignment="1">
      <alignment horizontal="center" vertical="center" wrapText="1"/>
    </xf>
    <xf numFmtId="177" fontId="7" fillId="3" borderId="3" xfId="0" applyNumberFormat="1" applyFont="1" applyFill="1" applyBorder="1" applyAlignment="1">
      <alignment horizontal="center" vertical="center" wrapText="1"/>
    </xf>
    <xf numFmtId="176" fontId="9" fillId="0" borderId="0" xfId="0" applyNumberFormat="1" applyFont="1">
      <alignment vertical="center"/>
    </xf>
    <xf numFmtId="49" fontId="10" fillId="5" borderId="0" xfId="0" applyNumberFormat="1" applyFont="1" applyFill="1" applyBorder="1" applyAlignment="1" applyProtection="1">
      <alignment horizontal="left" vertical="center"/>
      <protection locked="0"/>
    </xf>
    <xf numFmtId="49" fontId="11" fillId="5" borderId="5" xfId="0" applyNumberFormat="1" applyFont="1" applyFill="1" applyBorder="1" applyAlignment="1">
      <alignment horizontal="left" vertical="center"/>
    </xf>
    <xf numFmtId="176" fontId="12" fillId="6" borderId="6" xfId="0" applyNumberFormat="1" applyFont="1" applyFill="1" applyBorder="1" applyAlignment="1">
      <alignment horizontal="right" vertical="center"/>
    </xf>
    <xf numFmtId="176" fontId="13" fillId="0" borderId="0" xfId="0" applyNumberFormat="1" applyFont="1">
      <alignment vertical="center"/>
    </xf>
    <xf numFmtId="49" fontId="11" fillId="5" borderId="0" xfId="0" applyNumberFormat="1" applyFont="1" applyFill="1" applyBorder="1" applyAlignment="1">
      <alignment horizontal="left" vertical="center"/>
    </xf>
    <xf numFmtId="49" fontId="10" fillId="5" borderId="0" xfId="0" applyNumberFormat="1" applyFont="1" applyFill="1" applyBorder="1" applyAlignment="1">
      <alignment horizontal="left" vertical="center"/>
    </xf>
    <xf numFmtId="176" fontId="14" fillId="6" borderId="6" xfId="0" applyNumberFormat="1" applyFont="1" applyFill="1" applyBorder="1" applyAlignment="1">
      <alignment horizontal="center" vertical="center"/>
    </xf>
    <xf numFmtId="176" fontId="14" fillId="6" borderId="0" xfId="0" applyNumberFormat="1" applyFont="1" applyFill="1" applyBorder="1" applyAlignment="1">
      <alignment horizontal="center" vertical="center"/>
    </xf>
    <xf numFmtId="49" fontId="11" fillId="5" borderId="7" xfId="0" applyNumberFormat="1" applyFont="1" applyFill="1" applyBorder="1" applyAlignment="1" applyProtection="1">
      <alignment horizontal="left" vertical="center"/>
      <protection locked="0"/>
    </xf>
    <xf numFmtId="176" fontId="12" fillId="6" borderId="8" xfId="0" applyNumberFormat="1" applyFont="1" applyFill="1" applyBorder="1" applyAlignment="1">
      <alignment horizontal="right" vertical="center"/>
    </xf>
    <xf numFmtId="176" fontId="12" fillId="6" borderId="9" xfId="0" applyNumberFormat="1" applyFont="1" applyFill="1" applyBorder="1" applyAlignment="1">
      <alignment horizontal="right" vertical="center"/>
    </xf>
    <xf numFmtId="176" fontId="9" fillId="0" borderId="9" xfId="0" applyNumberFormat="1" applyFont="1" applyBorder="1">
      <alignment vertical="center"/>
    </xf>
    <xf numFmtId="177" fontId="15" fillId="4" borderId="0" xfId="0" applyNumberFormat="1" applyFont="1" applyFill="1" applyBorder="1" applyAlignment="1">
      <alignment horizontal="center" vertical="center"/>
    </xf>
    <xf numFmtId="176" fontId="16" fillId="0" borderId="0" xfId="0" applyNumberFormat="1" applyFont="1" applyFill="1" applyBorder="1" applyAlignment="1">
      <alignment horizontal="center" vertical="center"/>
    </xf>
    <xf numFmtId="176" fontId="11" fillId="0" borderId="10" xfId="0" applyNumberFormat="1" applyFont="1" applyFill="1" applyBorder="1" applyAlignment="1" applyProtection="1">
      <alignment horizontal="right" vertical="center" wrapText="1"/>
    </xf>
    <xf numFmtId="178" fontId="15" fillId="4" borderId="0" xfId="0" applyNumberFormat="1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 applyProtection="1">
      <alignment horizontal="right" vertical="center" wrapText="1"/>
    </xf>
    <xf numFmtId="176" fontId="18" fillId="0" borderId="0" xfId="0" applyNumberFormat="1" applyFont="1" applyBorder="1" applyAlignment="1">
      <alignment horizontal="right" vertical="center"/>
    </xf>
    <xf numFmtId="176" fontId="0" fillId="0" borderId="0" xfId="0" applyNumberFormat="1" applyAlignment="1">
      <alignment horizontal="center" vertical="center"/>
    </xf>
    <xf numFmtId="176" fontId="16" fillId="4" borderId="0" xfId="0" applyNumberFormat="1" applyFont="1" applyFill="1" applyBorder="1" applyAlignment="1">
      <alignment vertical="center"/>
    </xf>
    <xf numFmtId="176" fontId="16" fillId="0" borderId="0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12" fillId="6" borderId="0" xfId="0" applyNumberFormat="1" applyFont="1" applyFill="1" applyBorder="1" applyAlignment="1">
      <alignment horizontal="right" vertical="center"/>
    </xf>
    <xf numFmtId="178" fontId="19" fillId="0" borderId="0" xfId="0" applyNumberFormat="1" applyFont="1">
      <alignment vertical="center"/>
    </xf>
    <xf numFmtId="177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176" fontId="19" fillId="0" borderId="0" xfId="0" applyNumberFormat="1" applyFont="1">
      <alignment vertical="center"/>
    </xf>
    <xf numFmtId="177" fontId="11" fillId="0" borderId="10" xfId="0" applyNumberFormat="1" applyFont="1" applyFill="1" applyBorder="1" applyAlignment="1" applyProtection="1">
      <alignment horizontal="right" vertical="center" wrapText="1"/>
    </xf>
    <xf numFmtId="177" fontId="18" fillId="0" borderId="10" xfId="0" applyNumberFormat="1" applyFont="1" applyBorder="1" applyAlignment="1">
      <alignment horizontal="right" vertical="center"/>
    </xf>
    <xf numFmtId="2" fontId="9" fillId="0" borderId="0" xfId="0" applyNumberFormat="1" applyFont="1">
      <alignment vertical="center"/>
    </xf>
    <xf numFmtId="177" fontId="7" fillId="3" borderId="11" xfId="0" applyNumberFormat="1" applyFont="1" applyFill="1" applyBorder="1" applyAlignment="1">
      <alignment horizontal="center" vertical="center" wrapText="1"/>
    </xf>
    <xf numFmtId="177" fontId="7" fillId="3" borderId="12" xfId="0" applyNumberFormat="1" applyFont="1" applyFill="1" applyBorder="1" applyAlignment="1">
      <alignment horizontal="center" vertical="center" wrapText="1"/>
    </xf>
    <xf numFmtId="177" fontId="7" fillId="3" borderId="13" xfId="0" applyNumberFormat="1" applyFont="1" applyFill="1" applyBorder="1" applyAlignment="1">
      <alignment horizontal="center" vertical="center" wrapText="1"/>
    </xf>
    <xf numFmtId="176" fontId="9" fillId="0" borderId="14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15" xfId="0" applyBorder="1">
      <alignment vertical="center"/>
    </xf>
    <xf numFmtId="177" fontId="19" fillId="0" borderId="14" xfId="0" applyNumberFormat="1" applyFont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8" fontId="19" fillId="0" borderId="14" xfId="0" applyNumberFormat="1" applyFont="1" applyBorder="1">
      <alignment vertical="center"/>
    </xf>
    <xf numFmtId="181" fontId="9" fillId="0" borderId="15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176" fontId="19" fillId="0" borderId="14" xfId="0" applyNumberFormat="1" applyFont="1" applyBorder="1" applyAlignment="1">
      <alignment horizontal="center" vertical="center"/>
    </xf>
    <xf numFmtId="176" fontId="19" fillId="0" borderId="14" xfId="0" applyNumberFormat="1" applyFont="1" applyBorder="1">
      <alignment vertical="center"/>
    </xf>
    <xf numFmtId="2" fontId="9" fillId="0" borderId="15" xfId="0" applyNumberFormat="1" applyFont="1" applyBorder="1">
      <alignment vertical="center"/>
    </xf>
    <xf numFmtId="176" fontId="14" fillId="6" borderId="16" xfId="0" applyNumberFormat="1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2" fontId="9" fillId="0" borderId="17" xfId="0" applyNumberFormat="1" applyFont="1" applyBorder="1">
      <alignment vertical="center"/>
    </xf>
    <xf numFmtId="176" fontId="14" fillId="6" borderId="18" xfId="0" applyNumberFormat="1" applyFont="1" applyFill="1" applyBorder="1" applyAlignment="1">
      <alignment horizontal="center" vertical="center"/>
    </xf>
    <xf numFmtId="176" fontId="14" fillId="6" borderId="1" xfId="0" applyNumberFormat="1" applyFont="1" applyFill="1" applyBorder="1" applyAlignment="1">
      <alignment horizontal="center" vertical="center"/>
    </xf>
    <xf numFmtId="176" fontId="14" fillId="6" borderId="17" xfId="0" applyNumberFormat="1" applyFont="1" applyFill="1" applyBorder="1" applyAlignment="1">
      <alignment horizontal="center" vertical="center"/>
    </xf>
    <xf numFmtId="176" fontId="14" fillId="6" borderId="9" xfId="0" applyNumberFormat="1" applyFont="1" applyFill="1" applyBorder="1" applyAlignment="1">
      <alignment horizontal="center" vertical="center"/>
    </xf>
    <xf numFmtId="177" fontId="7" fillId="3" borderId="19" xfId="0" applyNumberFormat="1" applyFont="1" applyFill="1" applyBorder="1" applyAlignment="1">
      <alignment horizontal="center" vertical="center" wrapText="1"/>
    </xf>
    <xf numFmtId="176" fontId="8" fillId="4" borderId="20" xfId="0" applyNumberFormat="1" applyFont="1" applyFill="1" applyBorder="1" applyAlignment="1">
      <alignment horizontal="left" vertical="center"/>
    </xf>
    <xf numFmtId="49" fontId="10" fillId="5" borderId="21" xfId="0" applyNumberFormat="1" applyFont="1" applyFill="1" applyBorder="1" applyAlignment="1" applyProtection="1">
      <alignment horizontal="left" vertical="center"/>
      <protection locked="0"/>
    </xf>
    <xf numFmtId="49" fontId="11" fillId="5" borderId="21" xfId="0" applyNumberFormat="1" applyFont="1" applyFill="1" applyBorder="1" applyAlignment="1">
      <alignment horizontal="left" vertical="center"/>
    </xf>
    <xf numFmtId="176" fontId="11" fillId="5" borderId="21" xfId="0" applyNumberFormat="1" applyFont="1" applyFill="1" applyBorder="1" applyAlignment="1">
      <alignment horizontal="left" vertical="center"/>
    </xf>
    <xf numFmtId="49" fontId="10" fillId="5" borderId="21" xfId="0" applyNumberFormat="1" applyFont="1" applyFill="1" applyBorder="1" applyAlignment="1">
      <alignment horizontal="left" vertical="center"/>
    </xf>
    <xf numFmtId="49" fontId="10" fillId="5" borderId="22" xfId="0" applyNumberFormat="1" applyFont="1" applyFill="1" applyBorder="1" applyAlignment="1" applyProtection="1">
      <alignment horizontal="left" vertical="center"/>
      <protection locked="0"/>
    </xf>
    <xf numFmtId="176" fontId="11" fillId="2" borderId="0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176" fontId="14" fillId="6" borderId="6" xfId="0" applyNumberFormat="1" applyFont="1" applyFill="1" applyBorder="1" applyAlignment="1">
      <alignment horizontal="right" vertical="center"/>
    </xf>
    <xf numFmtId="176" fontId="14" fillId="6" borderId="0" xfId="0" applyNumberFormat="1" applyFont="1" applyFill="1" applyBorder="1" applyAlignment="1">
      <alignment horizontal="right" vertical="center"/>
    </xf>
    <xf numFmtId="176" fontId="12" fillId="6" borderId="0" xfId="0" applyNumberFormat="1" applyFont="1" applyFill="1" applyBorder="1" applyAlignment="1">
      <alignment vertical="center"/>
    </xf>
    <xf numFmtId="176" fontId="14" fillId="6" borderId="23" xfId="0" applyNumberFormat="1" applyFont="1" applyFill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7" fontId="10" fillId="3" borderId="2" xfId="0" applyNumberFormat="1" applyFont="1" applyFill="1" applyBorder="1" applyAlignment="1">
      <alignment horizontal="center" vertical="center" wrapText="1"/>
    </xf>
    <xf numFmtId="177" fontId="10" fillId="7" borderId="0" xfId="0" applyNumberFormat="1" applyFont="1" applyFill="1" applyBorder="1" applyAlignment="1">
      <alignment horizontal="center" vertical="center" wrapText="1"/>
    </xf>
    <xf numFmtId="177" fontId="7" fillId="7" borderId="0" xfId="0" applyNumberFormat="1" applyFont="1" applyFill="1" applyBorder="1" applyAlignment="1">
      <alignment horizontal="center" vertical="center" wrapText="1"/>
    </xf>
    <xf numFmtId="178" fontId="14" fillId="6" borderId="6" xfId="0" applyNumberFormat="1" applyFont="1" applyFill="1" applyBorder="1" applyAlignment="1">
      <alignment horizontal="center" vertical="center"/>
    </xf>
    <xf numFmtId="178" fontId="14" fillId="6" borderId="0" xfId="0" applyNumberFormat="1" applyFont="1" applyFill="1" applyBorder="1" applyAlignment="1">
      <alignment horizontal="center" vertical="center"/>
    </xf>
    <xf numFmtId="177" fontId="14" fillId="6" borderId="6" xfId="0" applyNumberFormat="1" applyFont="1" applyFill="1" applyBorder="1" applyAlignment="1">
      <alignment horizontal="center" vertical="center"/>
    </xf>
    <xf numFmtId="177" fontId="14" fillId="6" borderId="0" xfId="0" applyNumberFormat="1" applyFont="1" applyFill="1" applyBorder="1" applyAlignment="1">
      <alignment horizontal="center" vertical="center"/>
    </xf>
    <xf numFmtId="177" fontId="14" fillId="6" borderId="4" xfId="0" applyNumberFormat="1" applyFont="1" applyFill="1" applyBorder="1" applyAlignment="1">
      <alignment horizontal="center" vertical="center"/>
    </xf>
    <xf numFmtId="178" fontId="14" fillId="6" borderId="0" xfId="0" applyNumberFormat="1" applyFont="1" applyFill="1" applyBorder="1" applyAlignment="1">
      <alignment vertical="center"/>
    </xf>
    <xf numFmtId="178" fontId="19" fillId="0" borderId="0" xfId="0" applyNumberFormat="1" applyFont="1" applyAlignment="1">
      <alignment vertical="center"/>
    </xf>
    <xf numFmtId="178" fontId="14" fillId="6" borderId="6" xfId="0" applyNumberFormat="1" applyFont="1" applyFill="1" applyBorder="1" applyAlignment="1">
      <alignment horizontal="right" vertical="center"/>
    </xf>
    <xf numFmtId="178" fontId="14" fillId="6" borderId="0" xfId="0" applyNumberFormat="1" applyFont="1" applyFill="1" applyBorder="1" applyAlignment="1">
      <alignment horizontal="right" vertical="center"/>
    </xf>
    <xf numFmtId="177" fontId="7" fillId="3" borderId="24" xfId="0" applyNumberFormat="1" applyFont="1" applyFill="1" applyBorder="1" applyAlignment="1">
      <alignment horizontal="center" vertical="center" wrapText="1"/>
    </xf>
    <xf numFmtId="177" fontId="7" fillId="3" borderId="25" xfId="0" applyNumberFormat="1" applyFont="1" applyFill="1" applyBorder="1" applyAlignment="1">
      <alignment horizontal="center" vertical="center" wrapText="1"/>
    </xf>
    <xf numFmtId="177" fontId="7" fillId="3" borderId="26" xfId="0" applyNumberFormat="1" applyFont="1" applyFill="1" applyBorder="1" applyAlignment="1">
      <alignment horizontal="center" vertical="center" wrapText="1"/>
    </xf>
    <xf numFmtId="177" fontId="7" fillId="7" borderId="14" xfId="0" applyNumberFormat="1" applyFont="1" applyFill="1" applyBorder="1" applyAlignment="1">
      <alignment horizontal="center" vertical="center" wrapText="1"/>
    </xf>
    <xf numFmtId="182" fontId="19" fillId="0" borderId="0" xfId="0" applyNumberFormat="1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178" fontId="14" fillId="6" borderId="14" xfId="0" applyNumberFormat="1" applyFont="1" applyFill="1" applyBorder="1" applyAlignment="1">
      <alignment horizontal="center" vertical="center"/>
    </xf>
    <xf numFmtId="2" fontId="19" fillId="0" borderId="15" xfId="0" applyNumberFormat="1" applyFont="1" applyBorder="1" applyAlignment="1">
      <alignment horizontal="center" vertical="center"/>
    </xf>
    <xf numFmtId="178" fontId="19" fillId="0" borderId="14" xfId="0" applyNumberFormat="1" applyFont="1" applyBorder="1" applyAlignment="1">
      <alignment vertical="center"/>
    </xf>
    <xf numFmtId="176" fontId="12" fillId="6" borderId="14" xfId="0" applyNumberFormat="1" applyFont="1" applyFill="1" applyBorder="1" applyAlignment="1">
      <alignment vertical="center"/>
    </xf>
    <xf numFmtId="182" fontId="9" fillId="0" borderId="0" xfId="0" applyNumberFormat="1" applyFont="1" applyBorder="1" applyAlignment="1">
      <alignment horizontal="center" vertical="center"/>
    </xf>
    <xf numFmtId="176" fontId="12" fillId="6" borderId="14" xfId="0" applyNumberFormat="1" applyFont="1" applyFill="1" applyBorder="1" applyAlignment="1">
      <alignment horizontal="right" vertical="center"/>
    </xf>
    <xf numFmtId="176" fontId="14" fillId="6" borderId="14" xfId="0" applyNumberFormat="1" applyFont="1" applyFill="1" applyBorder="1" applyAlignment="1">
      <alignment horizontal="right" vertical="center"/>
    </xf>
    <xf numFmtId="176" fontId="13" fillId="0" borderId="14" xfId="0" applyNumberFormat="1" applyFont="1" applyBorder="1">
      <alignment vertical="center"/>
    </xf>
    <xf numFmtId="176" fontId="14" fillId="6" borderId="14" xfId="0" applyNumberFormat="1" applyFont="1" applyFill="1" applyBorder="1" applyAlignment="1">
      <alignment horizontal="center" vertical="center"/>
    </xf>
    <xf numFmtId="0" fontId="0" fillId="0" borderId="17" xfId="0" applyBorder="1">
      <alignment vertical="center"/>
    </xf>
    <xf numFmtId="176" fontId="12" fillId="6" borderId="27" xfId="0" applyNumberFormat="1" applyFont="1" applyFill="1" applyBorder="1" applyAlignment="1">
      <alignment horizontal="right" vertical="center"/>
    </xf>
    <xf numFmtId="182" fontId="9" fillId="0" borderId="28" xfId="0" applyNumberFormat="1" applyFont="1" applyBorder="1" applyAlignment="1">
      <alignment horizontal="center" vertical="center"/>
    </xf>
    <xf numFmtId="2" fontId="9" fillId="0" borderId="29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opLeftCell="A49" workbookViewId="0">
      <selection activeCell="B3" sqref="B3:S3"/>
    </sheetView>
  </sheetViews>
  <sheetFormatPr defaultRowHeight="13.5"/>
  <cols>
    <col min="1" max="1" width="29.5" customWidth="1"/>
    <col min="2" max="19" width="8.625" customWidth="1"/>
  </cols>
  <sheetData>
    <row r="1" spans="1:19" ht="23.25" customHeight="1">
      <c r="A1" s="71" t="s">
        <v>65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14.25" thickBot="1">
      <c r="A2" s="70" t="s">
        <v>66</v>
      </c>
      <c r="B2" s="1"/>
      <c r="C2" s="2"/>
      <c r="D2" s="30"/>
      <c r="E2" s="3"/>
      <c r="F2" s="3"/>
      <c r="G2" s="3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9" ht="14.25" thickBot="1">
      <c r="A3" s="63"/>
      <c r="B3" s="6">
        <v>1995</v>
      </c>
      <c r="C3" s="7">
        <v>2000</v>
      </c>
      <c r="D3" s="7">
        <v>2005</v>
      </c>
      <c r="E3" s="7">
        <v>2010</v>
      </c>
      <c r="F3" s="7">
        <v>2011</v>
      </c>
      <c r="G3" s="7">
        <v>2012</v>
      </c>
      <c r="H3" s="7">
        <v>2013</v>
      </c>
      <c r="I3" s="7">
        <v>2014</v>
      </c>
      <c r="J3" s="7">
        <v>2015</v>
      </c>
      <c r="K3" s="7">
        <v>2016</v>
      </c>
      <c r="L3" s="7">
        <v>2017</v>
      </c>
      <c r="M3" s="7">
        <v>2018</v>
      </c>
      <c r="N3" s="7">
        <v>2019</v>
      </c>
      <c r="O3" s="7">
        <v>2020</v>
      </c>
      <c r="P3" s="7">
        <v>2021</v>
      </c>
      <c r="Q3" s="39">
        <v>2022</v>
      </c>
      <c r="R3" s="40"/>
      <c r="S3" s="41"/>
    </row>
    <row r="4" spans="1:19">
      <c r="A4" s="64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42"/>
      <c r="R4" s="43"/>
      <c r="S4" s="44"/>
    </row>
    <row r="5" spans="1:19">
      <c r="A5" s="65" t="s">
        <v>0</v>
      </c>
      <c r="B5" s="33">
        <v>14886.39</v>
      </c>
      <c r="C5" s="33">
        <v>21232.01</v>
      </c>
      <c r="D5" s="33">
        <v>30088.94</v>
      </c>
      <c r="E5" s="33">
        <v>42874.55</v>
      </c>
      <c r="F5" s="33">
        <v>43965.84</v>
      </c>
      <c r="G5" s="33">
        <v>46678.92</v>
      </c>
      <c r="H5" s="33">
        <v>48652.15</v>
      </c>
      <c r="I5" s="33">
        <v>515966.95</v>
      </c>
      <c r="J5" s="33">
        <v>54788.28</v>
      </c>
      <c r="K5" s="33">
        <v>57125.93</v>
      </c>
      <c r="L5" s="33">
        <v>59402.17</v>
      </c>
      <c r="M5" s="33">
        <v>63004.33</v>
      </c>
      <c r="N5" s="33">
        <v>67268.27</v>
      </c>
      <c r="O5" s="33">
        <v>69477.14</v>
      </c>
      <c r="P5" s="33">
        <v>72298.86</v>
      </c>
      <c r="Q5" s="45">
        <v>70022.899999999994</v>
      </c>
      <c r="R5" s="46">
        <f>(Q5/P5-1)*100</f>
        <v>-3.1479887787995597</v>
      </c>
      <c r="S5" s="47">
        <f>Q5/$Q$5*100</f>
        <v>100</v>
      </c>
    </row>
    <row r="6" spans="1:19">
      <c r="A6" s="65" t="s">
        <v>1</v>
      </c>
      <c r="B6" s="8"/>
      <c r="C6" s="8"/>
      <c r="D6" s="8"/>
      <c r="E6" s="5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42"/>
      <c r="R6" s="48"/>
      <c r="S6" s="49"/>
    </row>
    <row r="7" spans="1:19">
      <c r="A7" s="65" t="s">
        <v>2</v>
      </c>
      <c r="B7" s="32">
        <v>14716.3</v>
      </c>
      <c r="C7" s="32">
        <v>21052.080000000002</v>
      </c>
      <c r="D7" s="32">
        <v>29962.07</v>
      </c>
      <c r="E7" s="32">
        <v>42716.55</v>
      </c>
      <c r="F7" s="32">
        <v>43860.44</v>
      </c>
      <c r="G7" s="32">
        <v>46559.519999999997</v>
      </c>
      <c r="H7" s="32">
        <v>48503.42</v>
      </c>
      <c r="I7" s="32">
        <v>51552.1</v>
      </c>
      <c r="J7" s="32">
        <v>54752.43</v>
      </c>
      <c r="K7" s="32">
        <v>57103.59</v>
      </c>
      <c r="L7" s="32">
        <v>59393.5</v>
      </c>
      <c r="M7" s="32">
        <v>62995.51</v>
      </c>
      <c r="N7" s="32">
        <v>67259.08</v>
      </c>
      <c r="O7" s="32">
        <v>69476.539999999994</v>
      </c>
      <c r="P7" s="32">
        <v>72298.289999999994</v>
      </c>
      <c r="Q7" s="50">
        <v>70022.289999999994</v>
      </c>
      <c r="R7" s="48">
        <f t="shared" ref="R6:R54" si="0">(Q7/P7-1)*100</f>
        <v>-3.1480689238984727</v>
      </c>
      <c r="S7" s="51">
        <f t="shared" ref="S6:S54" si="1">Q7/$Q$5*100</f>
        <v>99.999128856416974</v>
      </c>
    </row>
    <row r="8" spans="1:19">
      <c r="A8" s="65" t="s">
        <v>3</v>
      </c>
      <c r="B8" s="32">
        <v>1686.21</v>
      </c>
      <c r="C8" s="32">
        <v>3196.35</v>
      </c>
      <c r="D8" s="32">
        <v>1373.95</v>
      </c>
      <c r="E8" s="32">
        <v>1020.29</v>
      </c>
      <c r="F8" s="32">
        <v>1000.63</v>
      </c>
      <c r="G8" s="32">
        <v>1074.08</v>
      </c>
      <c r="H8" s="32">
        <v>1059.21</v>
      </c>
      <c r="I8" s="32">
        <v>1068.23</v>
      </c>
      <c r="J8" s="32">
        <v>1024.17</v>
      </c>
      <c r="K8" s="32">
        <v>787.88</v>
      </c>
      <c r="L8" s="32">
        <v>739.96</v>
      </c>
      <c r="M8" s="32">
        <v>644.02</v>
      </c>
      <c r="N8" s="32">
        <v>637.22</v>
      </c>
      <c r="O8" s="32">
        <v>610.12</v>
      </c>
      <c r="P8" s="32">
        <v>612.53</v>
      </c>
      <c r="Q8" s="50">
        <v>680.53</v>
      </c>
      <c r="R8" s="48">
        <f t="shared" si="0"/>
        <v>11.101497069531296</v>
      </c>
      <c r="S8" s="52">
        <f t="shared" si="1"/>
        <v>0.97186777468513885</v>
      </c>
    </row>
    <row r="9" spans="1:19">
      <c r="A9" s="66" t="s">
        <v>4</v>
      </c>
      <c r="B9" s="8"/>
      <c r="C9" s="8">
        <v>2.3199999999999998</v>
      </c>
      <c r="D9" s="8"/>
      <c r="E9" s="8"/>
      <c r="F9" s="8"/>
      <c r="G9" s="8"/>
      <c r="H9" s="8">
        <v>0.04</v>
      </c>
      <c r="I9" s="8">
        <v>0.09</v>
      </c>
      <c r="J9" s="8">
        <v>0.03</v>
      </c>
      <c r="K9" s="8">
        <v>0.01</v>
      </c>
      <c r="L9" s="8">
        <v>0.06</v>
      </c>
      <c r="M9" s="8">
        <v>13.92</v>
      </c>
      <c r="N9" s="8">
        <v>0.22</v>
      </c>
      <c r="O9" s="8">
        <v>0.08</v>
      </c>
      <c r="P9" s="8">
        <v>0.1</v>
      </c>
      <c r="Q9" s="42">
        <v>0.06</v>
      </c>
      <c r="R9" s="48">
        <f t="shared" si="0"/>
        <v>-40</v>
      </c>
      <c r="S9" s="52">
        <f t="shared" si="1"/>
        <v>8.5686254068311941E-5</v>
      </c>
    </row>
    <row r="10" spans="1:19">
      <c r="A10" s="66" t="s">
        <v>5</v>
      </c>
      <c r="B10" s="8">
        <v>1686.16</v>
      </c>
      <c r="C10" s="8">
        <v>3194.03</v>
      </c>
      <c r="D10" s="8">
        <v>1373.95</v>
      </c>
      <c r="E10" s="8">
        <v>1020.29</v>
      </c>
      <c r="F10" s="8">
        <v>1000.57</v>
      </c>
      <c r="G10" s="8">
        <v>1050.4100000000001</v>
      </c>
      <c r="H10" s="8">
        <v>1034.6600000000001</v>
      </c>
      <c r="I10" s="8">
        <v>1034.6099999999999</v>
      </c>
      <c r="J10" s="8">
        <v>987.5</v>
      </c>
      <c r="K10" s="8">
        <v>740.82</v>
      </c>
      <c r="L10" s="8">
        <v>713.31</v>
      </c>
      <c r="M10" s="8">
        <v>612.23</v>
      </c>
      <c r="N10" s="8">
        <v>636.91</v>
      </c>
      <c r="O10" s="8">
        <v>609.94000000000005</v>
      </c>
      <c r="P10" s="8">
        <v>612.34</v>
      </c>
      <c r="Q10" s="42">
        <v>680.46</v>
      </c>
      <c r="R10" s="48">
        <f t="shared" si="0"/>
        <v>11.124538654995586</v>
      </c>
      <c r="S10" s="52">
        <f t="shared" si="1"/>
        <v>0.97176780738872581</v>
      </c>
    </row>
    <row r="11" spans="1:19">
      <c r="A11" s="66" t="s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42"/>
      <c r="R11" s="48"/>
      <c r="S11" s="52"/>
    </row>
    <row r="12" spans="1:19">
      <c r="A12" s="66" t="s">
        <v>7</v>
      </c>
      <c r="B12" s="8">
        <v>0.05</v>
      </c>
      <c r="C12" s="8"/>
      <c r="D12" s="8"/>
      <c r="E12" s="8"/>
      <c r="F12" s="8"/>
      <c r="G12" s="8"/>
      <c r="H12" s="8"/>
      <c r="I12" s="8"/>
      <c r="J12" s="8"/>
      <c r="K12" s="8">
        <v>1.23</v>
      </c>
      <c r="L12" s="8"/>
      <c r="M12" s="8"/>
      <c r="N12" s="8"/>
      <c r="O12" s="8"/>
      <c r="P12" s="8"/>
      <c r="Q12" s="42"/>
      <c r="R12" s="48"/>
      <c r="S12" s="52"/>
    </row>
    <row r="13" spans="1:19">
      <c r="A13" s="66" t="s">
        <v>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42"/>
      <c r="R13" s="48"/>
      <c r="S13" s="52"/>
    </row>
    <row r="14" spans="1:19">
      <c r="A14" s="66" t="s">
        <v>9</v>
      </c>
      <c r="B14" s="8"/>
      <c r="C14" s="8"/>
      <c r="D14" s="8"/>
      <c r="E14" s="8"/>
      <c r="F14" s="8"/>
      <c r="G14" s="8"/>
      <c r="H14" s="8"/>
      <c r="I14" s="8"/>
      <c r="J14" s="8">
        <v>36.64</v>
      </c>
      <c r="K14" s="8">
        <v>45.82</v>
      </c>
      <c r="L14" s="8">
        <v>26.59</v>
      </c>
      <c r="M14" s="8">
        <v>17.86</v>
      </c>
      <c r="N14" s="8">
        <v>0.1</v>
      </c>
      <c r="O14" s="8">
        <v>0.09</v>
      </c>
      <c r="P14" s="8">
        <v>0.09</v>
      </c>
      <c r="Q14" s="42">
        <v>0.02</v>
      </c>
      <c r="R14" s="48">
        <f t="shared" si="0"/>
        <v>-77.777777777777786</v>
      </c>
      <c r="S14" s="52">
        <f t="shared" si="1"/>
        <v>2.8562084689437319E-5</v>
      </c>
    </row>
    <row r="15" spans="1:19">
      <c r="A15" s="66" t="s">
        <v>10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42"/>
      <c r="R15" s="48"/>
      <c r="S15" s="52"/>
    </row>
    <row r="16" spans="1:19">
      <c r="A16" s="65" t="s">
        <v>11</v>
      </c>
      <c r="B16" s="32">
        <v>12963.62</v>
      </c>
      <c r="C16" s="32">
        <v>17779.14</v>
      </c>
      <c r="D16" s="32">
        <v>28559.26</v>
      </c>
      <c r="E16" s="32">
        <v>41692.620000000003</v>
      </c>
      <c r="F16" s="32">
        <v>42857.7</v>
      </c>
      <c r="G16" s="32">
        <v>45482.98</v>
      </c>
      <c r="H16" s="32">
        <v>47441.96</v>
      </c>
      <c r="I16" s="32">
        <v>50483.54</v>
      </c>
      <c r="J16" s="32">
        <v>53727.99</v>
      </c>
      <c r="K16" s="32">
        <v>56315.45</v>
      </c>
      <c r="L16" s="32">
        <v>58653.34</v>
      </c>
      <c r="M16" s="32">
        <v>62351.28</v>
      </c>
      <c r="N16" s="32">
        <v>66621.69</v>
      </c>
      <c r="O16" s="32">
        <v>68866.23</v>
      </c>
      <c r="P16" s="32">
        <v>71685.539999999994</v>
      </c>
      <c r="Q16" s="50">
        <v>69341.539999999994</v>
      </c>
      <c r="R16" s="48">
        <f t="shared" si="0"/>
        <v>-3.2698365667608864</v>
      </c>
      <c r="S16" s="52">
        <f t="shared" si="1"/>
        <v>99.026946898800247</v>
      </c>
    </row>
    <row r="17" spans="1:19">
      <c r="A17" s="66" t="s">
        <v>12</v>
      </c>
      <c r="B17" s="8">
        <v>0.53</v>
      </c>
      <c r="C17" s="8">
        <v>0.42</v>
      </c>
      <c r="D17" s="8">
        <v>7.0000000000000007E-2</v>
      </c>
      <c r="E17" s="8">
        <v>0.11</v>
      </c>
      <c r="F17" s="8"/>
      <c r="G17" s="8"/>
      <c r="H17" s="8"/>
      <c r="I17" s="8"/>
      <c r="J17" s="8">
        <v>0.03</v>
      </c>
      <c r="K17" s="8">
        <v>0.02</v>
      </c>
      <c r="L17" s="8">
        <v>0.02</v>
      </c>
      <c r="M17" s="8">
        <v>0.06</v>
      </c>
      <c r="N17" s="8"/>
      <c r="O17" s="8"/>
      <c r="P17" s="8"/>
      <c r="Q17" s="42"/>
      <c r="R17" s="48"/>
      <c r="S17" s="52"/>
    </row>
    <row r="18" spans="1:19">
      <c r="A18" s="66" t="s">
        <v>13</v>
      </c>
      <c r="B18" s="8">
        <v>0.72</v>
      </c>
      <c r="C18" s="8">
        <v>0.48</v>
      </c>
      <c r="D18" s="8">
        <v>0.1</v>
      </c>
      <c r="E18" s="8">
        <v>0.01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42"/>
      <c r="R18" s="48"/>
      <c r="S18" s="52"/>
    </row>
    <row r="19" spans="1:19">
      <c r="A19" s="66" t="s">
        <v>14</v>
      </c>
      <c r="B19" s="8">
        <v>0.72</v>
      </c>
      <c r="C19" s="8">
        <v>0.52</v>
      </c>
      <c r="D19" s="8">
        <v>0.5</v>
      </c>
      <c r="E19" s="8"/>
      <c r="F19" s="8"/>
      <c r="G19" s="8">
        <v>0.01</v>
      </c>
      <c r="H19" s="8"/>
      <c r="I19" s="8"/>
      <c r="J19" s="8"/>
      <c r="K19" s="8"/>
      <c r="L19" s="8"/>
      <c r="M19" s="8"/>
      <c r="N19" s="8"/>
      <c r="O19" s="8"/>
      <c r="P19" s="8"/>
      <c r="Q19" s="42"/>
      <c r="R19" s="48"/>
      <c r="S19" s="52"/>
    </row>
    <row r="20" spans="1:19">
      <c r="A20" s="66" t="s">
        <v>15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42"/>
      <c r="R20" s="48"/>
      <c r="S20" s="52"/>
    </row>
    <row r="21" spans="1:19">
      <c r="A21" s="66" t="s">
        <v>16</v>
      </c>
      <c r="B21" s="8">
        <v>1.29</v>
      </c>
      <c r="C21" s="8">
        <v>0.05</v>
      </c>
      <c r="D21" s="8">
        <v>0.2</v>
      </c>
      <c r="E21" s="8">
        <v>0.02</v>
      </c>
      <c r="F21" s="8"/>
      <c r="G21" s="8"/>
      <c r="H21" s="8">
        <v>0.01</v>
      </c>
      <c r="I21" s="8"/>
      <c r="J21" s="8"/>
      <c r="K21" s="8"/>
      <c r="L21" s="8">
        <v>0.01</v>
      </c>
      <c r="M21" s="8">
        <v>7.0000000000000007E-2</v>
      </c>
      <c r="N21" s="8"/>
      <c r="O21" s="8"/>
      <c r="P21" s="8"/>
      <c r="Q21" s="42"/>
      <c r="R21" s="48"/>
      <c r="S21" s="52"/>
    </row>
    <row r="22" spans="1:19">
      <c r="A22" s="66" t="s">
        <v>17</v>
      </c>
      <c r="B22" s="8">
        <v>0.04</v>
      </c>
      <c r="C22" s="8">
        <v>0.16</v>
      </c>
      <c r="D22" s="8">
        <v>0.24</v>
      </c>
      <c r="E22" s="8">
        <v>0.03</v>
      </c>
      <c r="F22" s="8">
        <v>0.05</v>
      </c>
      <c r="G22" s="8">
        <v>0.05</v>
      </c>
      <c r="H22" s="8">
        <v>0.02</v>
      </c>
      <c r="I22" s="8">
        <v>0.02</v>
      </c>
      <c r="J22" s="8">
        <v>0.01</v>
      </c>
      <c r="K22" s="8"/>
      <c r="L22" s="8">
        <v>0.01</v>
      </c>
      <c r="M22" s="8"/>
      <c r="N22" s="8"/>
      <c r="O22" s="8"/>
      <c r="P22" s="8"/>
      <c r="Q22" s="42"/>
      <c r="R22" s="48"/>
      <c r="S22" s="52"/>
    </row>
    <row r="23" spans="1:19">
      <c r="A23" s="66" t="s">
        <v>18</v>
      </c>
      <c r="B23" s="8">
        <v>0.04</v>
      </c>
      <c r="C23" s="8"/>
      <c r="D23" s="8">
        <v>0.04</v>
      </c>
      <c r="E23" s="8">
        <v>0.05</v>
      </c>
      <c r="F23" s="8">
        <v>0.09</v>
      </c>
      <c r="G23" s="8">
        <v>0.1</v>
      </c>
      <c r="H23" s="8">
        <v>0.05</v>
      </c>
      <c r="I23" s="8">
        <v>0.01</v>
      </c>
      <c r="J23" s="8">
        <v>0.02</v>
      </c>
      <c r="K23" s="8">
        <v>0.02</v>
      </c>
      <c r="L23" s="8"/>
      <c r="M23" s="8"/>
      <c r="N23" s="8"/>
      <c r="O23" s="8"/>
      <c r="P23" s="8"/>
      <c r="Q23" s="42"/>
      <c r="R23" s="48"/>
      <c r="S23" s="52"/>
    </row>
    <row r="24" spans="1:19">
      <c r="A24" s="66" t="s">
        <v>19</v>
      </c>
      <c r="B24" s="8"/>
      <c r="C24" s="8"/>
      <c r="D24" s="8">
        <v>0.12</v>
      </c>
      <c r="E24" s="8">
        <v>0.22</v>
      </c>
      <c r="F24" s="8">
        <v>0.13</v>
      </c>
      <c r="G24" s="8">
        <v>0.17</v>
      </c>
      <c r="H24" s="8">
        <v>0.16</v>
      </c>
      <c r="I24" s="8">
        <v>0.33</v>
      </c>
      <c r="J24" s="8">
        <v>0.04</v>
      </c>
      <c r="K24" s="8">
        <v>0.01</v>
      </c>
      <c r="L24" s="8"/>
      <c r="M24" s="8"/>
      <c r="N24" s="8"/>
      <c r="O24" s="8"/>
      <c r="P24" s="8"/>
      <c r="Q24" s="42"/>
      <c r="R24" s="48"/>
      <c r="S24" s="52"/>
    </row>
    <row r="25" spans="1:19">
      <c r="A25" s="66" t="s">
        <v>20</v>
      </c>
      <c r="B25" s="8"/>
      <c r="C25" s="8"/>
      <c r="D25" s="8">
        <v>0.03</v>
      </c>
      <c r="E25" s="8">
        <v>0.01</v>
      </c>
      <c r="F25" s="8"/>
      <c r="G25" s="8"/>
      <c r="H25" s="8">
        <v>0.01</v>
      </c>
      <c r="I25" s="8"/>
      <c r="J25" s="8"/>
      <c r="K25" s="8"/>
      <c r="L25" s="8"/>
      <c r="M25" s="8"/>
      <c r="N25" s="8"/>
      <c r="O25" s="8"/>
      <c r="P25" s="8"/>
      <c r="Q25" s="42"/>
      <c r="R25" s="48"/>
      <c r="S25" s="52"/>
    </row>
    <row r="26" spans="1:19">
      <c r="A26" s="66" t="s">
        <v>21</v>
      </c>
      <c r="B26" s="8">
        <v>0.26</v>
      </c>
      <c r="C26" s="8">
        <v>0.48</v>
      </c>
      <c r="D26" s="8">
        <v>0.68</v>
      </c>
      <c r="E26" s="8">
        <v>0.12</v>
      </c>
      <c r="F26" s="8">
        <v>0.04</v>
      </c>
      <c r="G26" s="8">
        <v>0.1</v>
      </c>
      <c r="H26" s="8">
        <v>0.09</v>
      </c>
      <c r="I26" s="8">
        <v>0.05</v>
      </c>
      <c r="J26" s="8">
        <v>0.04</v>
      </c>
      <c r="K26" s="8">
        <v>0.04</v>
      </c>
      <c r="L26" s="8">
        <v>0.04</v>
      </c>
      <c r="M26" s="8">
        <v>0.03</v>
      </c>
      <c r="N26" s="8">
        <v>0.03</v>
      </c>
      <c r="O26" s="8">
        <v>0.03</v>
      </c>
      <c r="P26" s="8">
        <v>0.03</v>
      </c>
      <c r="Q26" s="42">
        <v>0.03</v>
      </c>
      <c r="R26" s="48">
        <f t="shared" si="0"/>
        <v>0</v>
      </c>
      <c r="S26" s="52">
        <f t="shared" si="1"/>
        <v>4.284312703415597E-5</v>
      </c>
    </row>
    <row r="27" spans="1:19">
      <c r="A27" s="66" t="s">
        <v>22</v>
      </c>
      <c r="B27" s="8">
        <v>0.1</v>
      </c>
      <c r="C27" s="8"/>
      <c r="D27" s="8"/>
      <c r="E27" s="8">
        <v>0.01</v>
      </c>
      <c r="F27" s="8">
        <v>0.03</v>
      </c>
      <c r="G27" s="8">
        <v>0.01</v>
      </c>
      <c r="H27" s="8"/>
      <c r="I27" s="8"/>
      <c r="J27" s="8"/>
      <c r="K27" s="8"/>
      <c r="L27" s="8"/>
      <c r="M27" s="8"/>
      <c r="N27" s="8"/>
      <c r="O27" s="8"/>
      <c r="P27" s="8"/>
      <c r="Q27" s="42"/>
      <c r="R27" s="48"/>
      <c r="S27" s="52"/>
    </row>
    <row r="28" spans="1:19">
      <c r="A28" s="66" t="s">
        <v>23</v>
      </c>
      <c r="B28" s="8"/>
      <c r="C28" s="8">
        <v>0.1</v>
      </c>
      <c r="D28" s="8">
        <v>0.09</v>
      </c>
      <c r="E28" s="8">
        <v>0.06</v>
      </c>
      <c r="F28" s="8">
        <v>0.03</v>
      </c>
      <c r="G28" s="8">
        <v>0.01</v>
      </c>
      <c r="H28" s="8">
        <v>0.01</v>
      </c>
      <c r="I28" s="8">
        <v>0.01</v>
      </c>
      <c r="J28" s="8"/>
      <c r="K28" s="8">
        <v>0.01</v>
      </c>
      <c r="L28" s="8"/>
      <c r="M28" s="8"/>
      <c r="N28" s="8"/>
      <c r="O28" s="8"/>
      <c r="P28" s="8"/>
      <c r="Q28" s="42"/>
      <c r="R28" s="48"/>
      <c r="S28" s="52"/>
    </row>
    <row r="29" spans="1:19">
      <c r="A29" s="66" t="s">
        <v>24</v>
      </c>
      <c r="B29" s="8">
        <v>11338.36</v>
      </c>
      <c r="C29" s="8">
        <v>15295.82</v>
      </c>
      <c r="D29" s="8">
        <v>26019.279999999999</v>
      </c>
      <c r="E29" s="8">
        <v>38624.99</v>
      </c>
      <c r="F29" s="8">
        <v>39157.699999999997</v>
      </c>
      <c r="G29" s="8">
        <v>42413.38</v>
      </c>
      <c r="H29" s="8">
        <v>44315.76</v>
      </c>
      <c r="I29" s="12">
        <v>46825.64</v>
      </c>
      <c r="J29" s="8">
        <v>50191.16</v>
      </c>
      <c r="K29" s="8">
        <v>52431.24</v>
      </c>
      <c r="L29" s="8">
        <v>554331.9</v>
      </c>
      <c r="M29" s="8">
        <v>59673.27</v>
      </c>
      <c r="N29" s="8">
        <v>63223.31</v>
      </c>
      <c r="O29" s="8">
        <v>65073.919999999998</v>
      </c>
      <c r="P29" s="8">
        <v>67885.53</v>
      </c>
      <c r="Q29" s="42">
        <v>66371.64</v>
      </c>
      <c r="R29" s="48">
        <f t="shared" si="0"/>
        <v>-2.2300628720141047</v>
      </c>
      <c r="S29" s="52">
        <f t="shared" si="1"/>
        <v>94.785620132842269</v>
      </c>
    </row>
    <row r="30" spans="1:19">
      <c r="A30" s="66" t="s">
        <v>25</v>
      </c>
      <c r="B30" s="8">
        <v>1078.8399999999999</v>
      </c>
      <c r="C30" s="8">
        <v>1809.79</v>
      </c>
      <c r="D30" s="8">
        <v>2510.59</v>
      </c>
      <c r="E30" s="8">
        <v>3062.5</v>
      </c>
      <c r="F30" s="5">
        <v>3696.04</v>
      </c>
      <c r="G30" s="8">
        <v>3060.77</v>
      </c>
      <c r="H30" s="8">
        <v>3123.7</v>
      </c>
      <c r="I30" s="8">
        <v>3656.93</v>
      </c>
      <c r="J30" s="8">
        <v>3536.22</v>
      </c>
      <c r="K30" s="8">
        <v>3883.65</v>
      </c>
      <c r="L30" s="8">
        <v>3220.7</v>
      </c>
      <c r="M30" s="8">
        <v>2676.96</v>
      </c>
      <c r="N30" s="8">
        <v>3397.86</v>
      </c>
      <c r="O30" s="8">
        <v>3791.64</v>
      </c>
      <c r="P30" s="8">
        <v>3799.07</v>
      </c>
      <c r="Q30" s="42">
        <v>2966.53</v>
      </c>
      <c r="R30" s="48">
        <f t="shared" si="0"/>
        <v>-21.914310607596065</v>
      </c>
      <c r="S30" s="52">
        <f t="shared" si="1"/>
        <v>4.2365140546878237</v>
      </c>
    </row>
    <row r="31" spans="1:19">
      <c r="A31" s="66" t="s">
        <v>26</v>
      </c>
      <c r="B31" s="8">
        <v>0.12</v>
      </c>
      <c r="C31" s="8"/>
      <c r="D31" s="8"/>
      <c r="E31" s="8">
        <v>0.02</v>
      </c>
      <c r="F31" s="8"/>
      <c r="G31" s="8">
        <v>0.02</v>
      </c>
      <c r="H31" s="8"/>
      <c r="I31" s="8"/>
      <c r="J31" s="8"/>
      <c r="K31" s="8"/>
      <c r="L31" s="8"/>
      <c r="M31" s="8"/>
      <c r="N31" s="8">
        <v>0.03</v>
      </c>
      <c r="O31" s="8"/>
      <c r="P31" s="8"/>
      <c r="Q31" s="42"/>
      <c r="R31" s="48"/>
      <c r="S31" s="52"/>
    </row>
    <row r="32" spans="1:19">
      <c r="A32" s="66" t="s">
        <v>27</v>
      </c>
      <c r="B32" s="8">
        <v>478.22</v>
      </c>
      <c r="C32" s="8">
        <v>604.71</v>
      </c>
      <c r="D32" s="8">
        <v>10.62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42"/>
      <c r="R32" s="48"/>
      <c r="S32" s="52"/>
    </row>
    <row r="33" spans="1:19">
      <c r="A33" s="66" t="s">
        <v>28</v>
      </c>
      <c r="B33" s="8">
        <v>1.24</v>
      </c>
      <c r="C33" s="8">
        <v>0.45</v>
      </c>
      <c r="D33" s="8">
        <v>0.9</v>
      </c>
      <c r="E33" s="8">
        <v>0.12</v>
      </c>
      <c r="F33" s="8">
        <v>0.12</v>
      </c>
      <c r="G33" s="8">
        <v>0.04</v>
      </c>
      <c r="H33" s="8">
        <v>0.02</v>
      </c>
      <c r="I33" s="8">
        <v>0.01</v>
      </c>
      <c r="J33" s="8">
        <v>0.04</v>
      </c>
      <c r="K33" s="8">
        <v>0.04</v>
      </c>
      <c r="L33" s="8"/>
      <c r="M33" s="8"/>
      <c r="N33" s="8">
        <v>0.01</v>
      </c>
      <c r="O33" s="8">
        <v>0.05</v>
      </c>
      <c r="P33" s="8">
        <v>0.1</v>
      </c>
      <c r="Q33" s="42">
        <v>0.01</v>
      </c>
      <c r="R33" s="48">
        <f t="shared" si="0"/>
        <v>-90</v>
      </c>
      <c r="S33" s="52">
        <f t="shared" si="1"/>
        <v>1.428104234471866E-5</v>
      </c>
    </row>
    <row r="34" spans="1:19">
      <c r="A34" s="66" t="s">
        <v>29</v>
      </c>
      <c r="B34" s="8">
        <v>56.32</v>
      </c>
      <c r="C34" s="8">
        <v>53.54</v>
      </c>
      <c r="D34" s="8">
        <v>14.17</v>
      </c>
      <c r="E34" s="8">
        <v>2.4500000000000002</v>
      </c>
      <c r="F34" s="8">
        <v>2.0299999999999998</v>
      </c>
      <c r="G34" s="8">
        <v>7.78</v>
      </c>
      <c r="H34" s="8">
        <v>1.08</v>
      </c>
      <c r="I34" s="8">
        <v>0.17</v>
      </c>
      <c r="J34" s="8">
        <v>0.21</v>
      </c>
      <c r="K34" s="8">
        <v>0.21</v>
      </c>
      <c r="L34" s="8">
        <v>0.42</v>
      </c>
      <c r="M34" s="8">
        <v>0.46</v>
      </c>
      <c r="N34" s="8">
        <v>0.1</v>
      </c>
      <c r="O34" s="8">
        <v>0.37</v>
      </c>
      <c r="P34" s="8">
        <v>0.59</v>
      </c>
      <c r="Q34" s="42">
        <v>3.02</v>
      </c>
      <c r="R34" s="48">
        <f t="shared" si="0"/>
        <v>411.86440677966107</v>
      </c>
      <c r="S34" s="52">
        <f t="shared" si="1"/>
        <v>4.3128747881050348E-3</v>
      </c>
    </row>
    <row r="35" spans="1:19">
      <c r="A35" s="66" t="s">
        <v>30</v>
      </c>
      <c r="B35" s="8">
        <v>3.17</v>
      </c>
      <c r="C35" s="8">
        <v>10.25</v>
      </c>
      <c r="D35" s="8">
        <v>0.13</v>
      </c>
      <c r="E35" s="8">
        <v>0.33</v>
      </c>
      <c r="F35" s="8">
        <v>0.18</v>
      </c>
      <c r="G35" s="8">
        <v>0.01</v>
      </c>
      <c r="H35" s="8">
        <v>0.02</v>
      </c>
      <c r="I35" s="8">
        <v>0.02</v>
      </c>
      <c r="J35" s="8">
        <v>0.02</v>
      </c>
      <c r="K35" s="8">
        <v>0.02</v>
      </c>
      <c r="L35" s="8">
        <v>0.01</v>
      </c>
      <c r="M35" s="8"/>
      <c r="N35" s="8"/>
      <c r="O35" s="8"/>
      <c r="P35" s="8"/>
      <c r="Q35" s="42"/>
      <c r="R35" s="48"/>
      <c r="S35" s="52"/>
    </row>
    <row r="36" spans="1:19">
      <c r="A36" s="66" t="s">
        <v>31</v>
      </c>
      <c r="B36" s="8">
        <v>0.35</v>
      </c>
      <c r="C36" s="8">
        <v>0.8</v>
      </c>
      <c r="D36" s="8">
        <v>0.31</v>
      </c>
      <c r="E36" s="8">
        <v>0.71</v>
      </c>
      <c r="F36" s="8">
        <v>0.61</v>
      </c>
      <c r="G36" s="8">
        <v>0.23</v>
      </c>
      <c r="H36" s="8">
        <v>0.24</v>
      </c>
      <c r="I36" s="8">
        <v>0.06</v>
      </c>
      <c r="J36" s="8">
        <v>0.01</v>
      </c>
      <c r="K36" s="8">
        <v>0.01</v>
      </c>
      <c r="L36" s="8"/>
      <c r="M36" s="8">
        <v>0.36</v>
      </c>
      <c r="N36" s="8">
        <v>0.3</v>
      </c>
      <c r="O36" s="8">
        <v>0.21</v>
      </c>
      <c r="P36" s="8">
        <v>0.22</v>
      </c>
      <c r="Q36" s="42">
        <v>0.31</v>
      </c>
      <c r="R36" s="48">
        <f t="shared" si="0"/>
        <v>40.909090909090921</v>
      </c>
      <c r="S36" s="52">
        <f t="shared" si="1"/>
        <v>4.427123126862784E-4</v>
      </c>
    </row>
    <row r="37" spans="1:19">
      <c r="A37" s="66" t="s">
        <v>32</v>
      </c>
      <c r="B37" s="8">
        <v>0.17</v>
      </c>
      <c r="C37" s="8">
        <v>0.03</v>
      </c>
      <c r="D37" s="8">
        <v>0.06</v>
      </c>
      <c r="E37" s="8">
        <v>0.12</v>
      </c>
      <c r="F37" s="8">
        <v>0.14000000000000001</v>
      </c>
      <c r="G37" s="8">
        <v>0.01</v>
      </c>
      <c r="H37" s="8">
        <v>0.02</v>
      </c>
      <c r="I37" s="8">
        <v>0.01</v>
      </c>
      <c r="J37" s="8">
        <v>0.01</v>
      </c>
      <c r="K37" s="8">
        <v>0.01</v>
      </c>
      <c r="L37" s="8">
        <v>0.01</v>
      </c>
      <c r="M37" s="8">
        <v>0.01</v>
      </c>
      <c r="N37" s="8"/>
      <c r="O37" s="8"/>
      <c r="P37" s="8"/>
      <c r="Q37" s="42"/>
      <c r="R37" s="48"/>
      <c r="S37" s="52"/>
    </row>
    <row r="38" spans="1:19">
      <c r="A38" s="66" t="s">
        <v>33</v>
      </c>
      <c r="B38" s="8">
        <v>0.28000000000000003</v>
      </c>
      <c r="C38" s="8">
        <v>0.11</v>
      </c>
      <c r="D38" s="8">
        <v>0.15</v>
      </c>
      <c r="E38" s="8">
        <v>0.09</v>
      </c>
      <c r="F38" s="8">
        <v>0.05</v>
      </c>
      <c r="G38" s="8">
        <v>0.03</v>
      </c>
      <c r="H38" s="8">
        <v>7.0000000000000007E-2</v>
      </c>
      <c r="I38" s="8">
        <v>0.04</v>
      </c>
      <c r="J38" s="8">
        <v>0.03</v>
      </c>
      <c r="K38" s="8">
        <v>0.03</v>
      </c>
      <c r="L38" s="8">
        <v>0.01</v>
      </c>
      <c r="M38" s="8">
        <v>0.01</v>
      </c>
      <c r="N38" s="8"/>
      <c r="O38" s="8"/>
      <c r="P38" s="8"/>
      <c r="Q38" s="42"/>
      <c r="R38" s="48"/>
      <c r="S38" s="52"/>
    </row>
    <row r="39" spans="1:19">
      <c r="A39" s="66" t="s">
        <v>34</v>
      </c>
      <c r="B39" s="8">
        <v>0.2</v>
      </c>
      <c r="C39" s="8">
        <v>0.27</v>
      </c>
      <c r="D39" s="8">
        <v>0.11</v>
      </c>
      <c r="E39" s="8">
        <v>0.06</v>
      </c>
      <c r="F39" s="8">
        <v>0.02</v>
      </c>
      <c r="G39" s="8">
        <v>0.04</v>
      </c>
      <c r="H39" s="8">
        <v>0.15</v>
      </c>
      <c r="I39" s="8">
        <v>0.14000000000000001</v>
      </c>
      <c r="J39" s="8">
        <v>0.08</v>
      </c>
      <c r="K39" s="8">
        <v>0.08</v>
      </c>
      <c r="L39" s="8">
        <v>0.09</v>
      </c>
      <c r="M39" s="8"/>
      <c r="N39" s="8"/>
      <c r="O39" s="8"/>
      <c r="P39" s="8"/>
      <c r="Q39" s="42"/>
      <c r="R39" s="48"/>
      <c r="S39" s="52"/>
    </row>
    <row r="40" spans="1:19">
      <c r="A40" s="67" t="s">
        <v>68</v>
      </c>
      <c r="B40" s="8">
        <v>0.56999999999999995</v>
      </c>
      <c r="C40" s="8">
        <v>0.06</v>
      </c>
      <c r="D40" s="8">
        <v>0.15</v>
      </c>
      <c r="E40" s="8">
        <v>0.17</v>
      </c>
      <c r="F40" s="8">
        <v>0.16</v>
      </c>
      <c r="G40" s="8">
        <v>7.0000000000000007E-2</v>
      </c>
      <c r="H40" s="8">
        <v>0.16</v>
      </c>
      <c r="I40" s="8">
        <v>0.02</v>
      </c>
      <c r="J40" s="8">
        <v>0.02</v>
      </c>
      <c r="K40" s="8">
        <v>0.02</v>
      </c>
      <c r="L40" s="8">
        <v>0.06</v>
      </c>
      <c r="M40" s="8">
        <v>0.02</v>
      </c>
      <c r="N40" s="8">
        <v>0.01</v>
      </c>
      <c r="O40" s="8">
        <v>0.01</v>
      </c>
      <c r="P40" s="8"/>
      <c r="Q40" s="42"/>
      <c r="R40" s="48"/>
      <c r="S40" s="52"/>
    </row>
    <row r="41" spans="1:19">
      <c r="A41" s="67" t="s">
        <v>67</v>
      </c>
      <c r="B41" s="8"/>
      <c r="C41" s="8"/>
      <c r="D41" s="8"/>
      <c r="E41" s="8"/>
      <c r="F41" s="8"/>
      <c r="G41" s="8">
        <v>0.01</v>
      </c>
      <c r="H41" s="8">
        <v>0.06</v>
      </c>
      <c r="I41" s="8">
        <v>0.01</v>
      </c>
      <c r="J41" s="8">
        <v>0.01</v>
      </c>
      <c r="K41" s="8">
        <v>0.01</v>
      </c>
      <c r="L41" s="8">
        <v>0.01</v>
      </c>
      <c r="M41" s="8">
        <v>0.01</v>
      </c>
      <c r="N41" s="8">
        <v>0.01</v>
      </c>
      <c r="O41" s="8"/>
      <c r="P41" s="8"/>
      <c r="Q41" s="42"/>
      <c r="R41" s="48"/>
      <c r="S41" s="52"/>
    </row>
    <row r="42" spans="1:19">
      <c r="A42" s="66" t="s">
        <v>35</v>
      </c>
      <c r="B42" s="8">
        <v>0.85</v>
      </c>
      <c r="C42" s="8">
        <v>0.5</v>
      </c>
      <c r="D42" s="8">
        <v>0.26</v>
      </c>
      <c r="E42" s="8">
        <v>0.15</v>
      </c>
      <c r="F42" s="8">
        <v>0.1</v>
      </c>
      <c r="G42" s="8">
        <v>7.0000000000000007E-2</v>
      </c>
      <c r="H42" s="8">
        <v>7.0000000000000007E-2</v>
      </c>
      <c r="I42" s="8">
        <v>0.01</v>
      </c>
      <c r="J42" s="8"/>
      <c r="K42" s="8"/>
      <c r="L42" s="8">
        <v>0.02</v>
      </c>
      <c r="M42" s="8">
        <v>0.01</v>
      </c>
      <c r="N42" s="8"/>
      <c r="O42" s="8"/>
      <c r="P42" s="8"/>
      <c r="Q42" s="42"/>
      <c r="R42" s="48"/>
      <c r="S42" s="52"/>
    </row>
    <row r="43" spans="1:19">
      <c r="A43" s="66" t="s">
        <v>36</v>
      </c>
      <c r="B43" s="8"/>
      <c r="C43" s="8"/>
      <c r="D43" s="8">
        <v>0.4</v>
      </c>
      <c r="E43" s="8">
        <v>0.27</v>
      </c>
      <c r="F43" s="8">
        <v>0.02</v>
      </c>
      <c r="G43" s="8"/>
      <c r="H43" s="8"/>
      <c r="I43" s="8"/>
      <c r="J43" s="8">
        <v>0.01</v>
      </c>
      <c r="K43" s="8">
        <v>0.01</v>
      </c>
      <c r="L43" s="8"/>
      <c r="M43" s="8"/>
      <c r="N43" s="8"/>
      <c r="O43" s="8"/>
      <c r="P43" s="8"/>
      <c r="Q43" s="42"/>
      <c r="R43" s="48"/>
      <c r="S43" s="52"/>
    </row>
    <row r="44" spans="1:19">
      <c r="A44" s="66" t="s">
        <v>37</v>
      </c>
      <c r="B44" s="8"/>
      <c r="C44" s="8"/>
      <c r="D44" s="8">
        <v>0.05</v>
      </c>
      <c r="E44" s="8"/>
      <c r="F44" s="8">
        <v>0.01</v>
      </c>
      <c r="G44" s="8"/>
      <c r="H44" s="8">
        <v>0.01</v>
      </c>
      <c r="I44" s="8">
        <v>0.01</v>
      </c>
      <c r="J44" s="8">
        <v>0.01</v>
      </c>
      <c r="K44" s="8">
        <v>0.01</v>
      </c>
      <c r="L44" s="8">
        <v>0.01</v>
      </c>
      <c r="M44" s="8"/>
      <c r="N44" s="8"/>
      <c r="O44" s="8"/>
      <c r="P44" s="8"/>
      <c r="Q44" s="42"/>
      <c r="R44" s="48"/>
      <c r="S44" s="52"/>
    </row>
    <row r="45" spans="1:19">
      <c r="A45" s="66" t="s">
        <v>38</v>
      </c>
      <c r="B45" s="8">
        <v>1.23</v>
      </c>
      <c r="C45" s="8">
        <v>0.6</v>
      </c>
      <c r="D45" s="8">
        <v>0.01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42"/>
      <c r="R45" s="48"/>
      <c r="S45" s="52"/>
    </row>
    <row r="46" spans="1:19">
      <c r="A46" s="66" t="s">
        <v>39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42"/>
      <c r="R46" s="48"/>
      <c r="S46" s="52"/>
    </row>
    <row r="47" spans="1:19">
      <c r="A47" s="66" t="s">
        <v>40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42"/>
      <c r="R47" s="48"/>
      <c r="S47" s="52"/>
    </row>
    <row r="48" spans="1:19">
      <c r="A48" s="66" t="s">
        <v>41</v>
      </c>
      <c r="B48" s="8"/>
      <c r="C48" s="8"/>
      <c r="D48" s="8"/>
      <c r="E48" s="8"/>
      <c r="F48" s="8"/>
      <c r="G48" s="8"/>
      <c r="H48" s="8">
        <v>0.01</v>
      </c>
      <c r="I48" s="8">
        <v>0.01</v>
      </c>
      <c r="J48" s="8"/>
      <c r="K48" s="8"/>
      <c r="L48" s="8"/>
      <c r="M48" s="8"/>
      <c r="N48" s="8"/>
      <c r="O48" s="8"/>
      <c r="P48" s="8"/>
      <c r="Q48" s="42"/>
      <c r="R48" s="48"/>
      <c r="S48" s="52"/>
    </row>
    <row r="49" spans="1:19">
      <c r="A49" s="68" t="s">
        <v>42</v>
      </c>
      <c r="B49" s="34">
        <v>66.47</v>
      </c>
      <c r="C49" s="34">
        <v>76.59</v>
      </c>
      <c r="D49" s="34">
        <v>28.86</v>
      </c>
      <c r="E49" s="34">
        <v>3.64</v>
      </c>
      <c r="F49" s="34">
        <v>2.11</v>
      </c>
      <c r="G49" s="34">
        <v>2.46</v>
      </c>
      <c r="H49" s="34">
        <v>2.25</v>
      </c>
      <c r="I49" s="34">
        <v>0.33</v>
      </c>
      <c r="J49" s="34">
        <v>0.27</v>
      </c>
      <c r="K49" s="34">
        <v>0.26</v>
      </c>
      <c r="L49" s="34">
        <v>0.2</v>
      </c>
      <c r="M49" s="34">
        <v>0.21</v>
      </c>
      <c r="N49" s="34">
        <v>0.17</v>
      </c>
      <c r="O49" s="34">
        <v>0.19</v>
      </c>
      <c r="P49" s="34">
        <v>0.22</v>
      </c>
      <c r="Q49" s="53">
        <v>0.21</v>
      </c>
      <c r="R49" s="48">
        <f t="shared" si="0"/>
        <v>-4.5454545454545521</v>
      </c>
      <c r="S49" s="52">
        <f t="shared" si="1"/>
        <v>2.999018892390918E-4</v>
      </c>
    </row>
    <row r="50" spans="1:19">
      <c r="A50" s="66" t="s">
        <v>43</v>
      </c>
      <c r="B50" s="8">
        <v>66.47</v>
      </c>
      <c r="C50" s="8">
        <v>76.59</v>
      </c>
      <c r="D50" s="8">
        <v>28.6</v>
      </c>
      <c r="E50" s="8">
        <v>3.64</v>
      </c>
      <c r="F50" s="8">
        <v>2.11</v>
      </c>
      <c r="G50" s="8">
        <v>2.46</v>
      </c>
      <c r="H50" s="8">
        <v>2.25</v>
      </c>
      <c r="I50" s="8">
        <v>0.33</v>
      </c>
      <c r="J50" s="8">
        <v>0.27</v>
      </c>
      <c r="K50" s="8">
        <v>0.26</v>
      </c>
      <c r="L50" s="8">
        <v>0.2</v>
      </c>
      <c r="M50" s="8">
        <v>0.22</v>
      </c>
      <c r="N50" s="8">
        <v>0.17</v>
      </c>
      <c r="O50" s="8">
        <v>0.16</v>
      </c>
      <c r="P50" s="8">
        <v>0.22</v>
      </c>
      <c r="Q50" s="42">
        <v>0.21</v>
      </c>
      <c r="R50" s="48">
        <f t="shared" si="0"/>
        <v>-4.5454545454545521</v>
      </c>
      <c r="S50" s="52">
        <f t="shared" si="1"/>
        <v>2.999018892390918E-4</v>
      </c>
    </row>
    <row r="51" spans="1:19">
      <c r="A51" s="66" t="s">
        <v>44</v>
      </c>
      <c r="B51" s="8"/>
      <c r="C51" s="8"/>
      <c r="D51" s="8">
        <v>0.02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42"/>
      <c r="R51" s="48"/>
      <c r="S51" s="52"/>
    </row>
    <row r="52" spans="1:19">
      <c r="A52" s="66" t="s">
        <v>45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>
        <v>0.03</v>
      </c>
      <c r="P52" s="8"/>
      <c r="Q52" s="42"/>
      <c r="R52" s="48"/>
      <c r="S52" s="52"/>
    </row>
    <row r="53" spans="1:19">
      <c r="A53" s="65" t="s">
        <v>46</v>
      </c>
      <c r="B53" s="35">
        <v>2.71</v>
      </c>
      <c r="C53" s="35">
        <v>3.3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54"/>
      <c r="R53" s="48"/>
      <c r="S53" s="52"/>
    </row>
    <row r="54" spans="1:19">
      <c r="A54" s="68" t="s">
        <v>47</v>
      </c>
      <c r="B54" s="35">
        <v>156.77000000000001</v>
      </c>
      <c r="C54" s="35">
        <v>175.05</v>
      </c>
      <c r="D54" s="35">
        <v>126.87</v>
      </c>
      <c r="E54" s="35">
        <v>158</v>
      </c>
      <c r="F54" s="35">
        <v>105.4</v>
      </c>
      <c r="G54" s="35">
        <v>119.4</v>
      </c>
      <c r="H54" s="35">
        <v>148.72999999999999</v>
      </c>
      <c r="I54" s="35">
        <v>44.85</v>
      </c>
      <c r="J54" s="35">
        <v>35.85</v>
      </c>
      <c r="K54" s="35">
        <v>22.34</v>
      </c>
      <c r="L54" s="35">
        <v>8.67</v>
      </c>
      <c r="M54" s="35">
        <v>8.82</v>
      </c>
      <c r="N54" s="35">
        <v>9.19</v>
      </c>
      <c r="O54" s="35">
        <v>0.6</v>
      </c>
      <c r="P54" s="35">
        <v>0.56999999999999995</v>
      </c>
      <c r="Q54" s="54">
        <v>0.61</v>
      </c>
      <c r="R54" s="48">
        <f t="shared" si="0"/>
        <v>7.0175438596491224</v>
      </c>
      <c r="S54" s="52">
        <f t="shared" si="1"/>
        <v>8.7114358302783814E-4</v>
      </c>
    </row>
    <row r="55" spans="1:19">
      <c r="A55" s="68" t="s">
        <v>48</v>
      </c>
      <c r="B55" s="35">
        <v>0.5</v>
      </c>
      <c r="C55" s="35">
        <v>0.18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54"/>
      <c r="R55" s="43"/>
      <c r="S55" s="55"/>
    </row>
    <row r="56" spans="1:19">
      <c r="A56" s="65" t="s">
        <v>49</v>
      </c>
      <c r="B56" s="35"/>
      <c r="C56" s="35">
        <v>1.4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54"/>
      <c r="R56" s="43"/>
      <c r="S56" s="55"/>
    </row>
    <row r="57" spans="1:19" ht="14.25" thickBot="1">
      <c r="A57" s="69" t="s">
        <v>50</v>
      </c>
      <c r="B57" s="62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1"/>
      <c r="Q57" s="56"/>
      <c r="R57" s="57"/>
      <c r="S57" s="58"/>
    </row>
    <row r="58" spans="1:19" ht="14.25" thickBot="1">
      <c r="A58" s="17"/>
      <c r="B58" s="18"/>
      <c r="C58" s="19"/>
      <c r="D58" s="19"/>
      <c r="E58" s="19"/>
      <c r="F58" s="19"/>
      <c r="G58" s="19"/>
      <c r="H58" s="19"/>
      <c r="I58" s="20"/>
      <c r="J58" s="20"/>
      <c r="K58" s="20"/>
      <c r="L58" s="20"/>
      <c r="M58" s="20"/>
      <c r="N58" s="20"/>
      <c r="O58" s="20"/>
      <c r="P58" s="20"/>
      <c r="Q58" s="20"/>
      <c r="S58" s="38"/>
    </row>
    <row r="59" spans="1:19">
      <c r="A59" s="6"/>
      <c r="B59" s="7">
        <v>1995</v>
      </c>
      <c r="C59" s="7">
        <v>2000</v>
      </c>
      <c r="D59" s="7">
        <v>2005</v>
      </c>
      <c r="E59" s="7">
        <v>2010</v>
      </c>
      <c r="F59" s="7">
        <v>2011</v>
      </c>
      <c r="G59" s="7">
        <v>2012</v>
      </c>
      <c r="H59" s="7">
        <v>2013</v>
      </c>
      <c r="I59" s="7">
        <v>2014</v>
      </c>
      <c r="J59" s="7">
        <v>2015</v>
      </c>
      <c r="K59" s="7">
        <v>2016</v>
      </c>
      <c r="L59" s="7">
        <v>2017</v>
      </c>
      <c r="M59" s="7">
        <v>2018</v>
      </c>
      <c r="N59" s="7">
        <v>2019</v>
      </c>
      <c r="O59" s="7">
        <v>2020</v>
      </c>
      <c r="P59" s="7">
        <v>2021</v>
      </c>
      <c r="Q59" s="7">
        <v>2022</v>
      </c>
    </row>
    <row r="60" spans="1:19" ht="14.25">
      <c r="A60" s="21"/>
      <c r="B60" s="22" t="s">
        <v>51</v>
      </c>
      <c r="C60" s="22" t="s">
        <v>52</v>
      </c>
      <c r="D60" s="23" t="s">
        <v>53</v>
      </c>
      <c r="E60" s="23" t="s">
        <v>54</v>
      </c>
      <c r="F60" s="23" t="s">
        <v>55</v>
      </c>
      <c r="G60" s="23" t="s">
        <v>56</v>
      </c>
      <c r="H60" s="23" t="s">
        <v>57</v>
      </c>
      <c r="I60" s="23" t="s">
        <v>58</v>
      </c>
      <c r="J60" s="23" t="s">
        <v>59</v>
      </c>
      <c r="K60" s="23" t="s">
        <v>60</v>
      </c>
      <c r="L60" s="23" t="s">
        <v>61</v>
      </c>
      <c r="M60" s="23" t="s">
        <v>62</v>
      </c>
      <c r="N60" s="23" t="s">
        <v>63</v>
      </c>
      <c r="O60" s="36" t="s">
        <v>64</v>
      </c>
      <c r="P60" s="37">
        <v>141260</v>
      </c>
      <c r="Q60" s="37">
        <v>141175</v>
      </c>
    </row>
    <row r="61" spans="1:19" ht="14.25">
      <c r="A61" s="24"/>
      <c r="B61" s="22"/>
      <c r="C61" s="22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6"/>
      <c r="Q61" s="26"/>
    </row>
    <row r="62" spans="1:19">
      <c r="A62" s="27"/>
      <c r="B62" s="27">
        <f t="shared" ref="B62:Q62" si="2">B57/B60*10000</f>
        <v>0</v>
      </c>
      <c r="C62" s="27">
        <f t="shared" si="2"/>
        <v>0</v>
      </c>
      <c r="D62" s="27">
        <f t="shared" si="2"/>
        <v>0</v>
      </c>
      <c r="E62" s="27">
        <f t="shared" si="2"/>
        <v>0</v>
      </c>
      <c r="F62" s="27">
        <f t="shared" si="2"/>
        <v>0</v>
      </c>
      <c r="G62" s="27">
        <f t="shared" si="2"/>
        <v>0</v>
      </c>
      <c r="H62" s="27">
        <f t="shared" si="2"/>
        <v>0</v>
      </c>
      <c r="I62" s="27">
        <f t="shared" si="2"/>
        <v>0</v>
      </c>
      <c r="J62" s="27">
        <f t="shared" si="2"/>
        <v>0</v>
      </c>
      <c r="K62" s="27">
        <f t="shared" si="2"/>
        <v>0</v>
      </c>
      <c r="L62" s="27">
        <f t="shared" si="2"/>
        <v>0</v>
      </c>
      <c r="M62" s="27">
        <f t="shared" si="2"/>
        <v>0</v>
      </c>
      <c r="N62" s="27">
        <f t="shared" si="2"/>
        <v>0</v>
      </c>
      <c r="O62" s="27">
        <f t="shared" si="2"/>
        <v>0</v>
      </c>
      <c r="P62" s="27">
        <f t="shared" si="2"/>
        <v>0</v>
      </c>
      <c r="Q62" s="27">
        <f t="shared" si="2"/>
        <v>0</v>
      </c>
    </row>
    <row r="63" spans="1:19" ht="14.25">
      <c r="A63" s="24"/>
      <c r="B63" s="22"/>
      <c r="C63" s="22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6"/>
      <c r="Q63" s="26"/>
    </row>
    <row r="64" spans="1:19" ht="14.25">
      <c r="A64" s="24"/>
      <c r="B64" s="22"/>
      <c r="C64" s="22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6"/>
      <c r="Q64" s="26"/>
    </row>
    <row r="65" spans="1:17" ht="14.25">
      <c r="A65" s="28"/>
      <c r="B65" s="29"/>
      <c r="C65" s="29"/>
      <c r="D65" s="29"/>
      <c r="E65" s="29"/>
      <c r="F65" s="29"/>
      <c r="G65" s="29"/>
      <c r="H65" s="29"/>
      <c r="I65" s="5"/>
      <c r="J65" s="5"/>
      <c r="K65" s="5"/>
      <c r="L65" s="5"/>
      <c r="M65" s="5"/>
      <c r="N65" s="5"/>
      <c r="O65" s="5"/>
      <c r="P65" s="5"/>
      <c r="Q65" s="5"/>
    </row>
  </sheetData>
  <mergeCells count="2">
    <mergeCell ref="Q3:S3"/>
    <mergeCell ref="A1:S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tabSelected="1" topLeftCell="A49" workbookViewId="0">
      <selection activeCell="A71" sqref="A71"/>
    </sheetView>
  </sheetViews>
  <sheetFormatPr defaultRowHeight="13.5"/>
  <cols>
    <col min="1" max="1" width="31.25" customWidth="1"/>
  </cols>
  <sheetData>
    <row r="1" spans="1:19" ht="27" customHeight="1" thickBot="1">
      <c r="A1" s="71" t="s">
        <v>92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>
      <c r="A2" s="77" t="s">
        <v>93</v>
      </c>
      <c r="B2" s="7">
        <v>1995</v>
      </c>
      <c r="C2" s="7">
        <v>2000</v>
      </c>
      <c r="D2" s="7">
        <v>2005</v>
      </c>
      <c r="E2" s="7">
        <v>2010</v>
      </c>
      <c r="F2" s="7">
        <v>2011</v>
      </c>
      <c r="G2" s="7">
        <v>2012</v>
      </c>
      <c r="H2" s="7">
        <v>2013</v>
      </c>
      <c r="I2" s="7">
        <v>2014</v>
      </c>
      <c r="J2" s="7">
        <v>2015</v>
      </c>
      <c r="K2" s="7">
        <v>2016</v>
      </c>
      <c r="L2" s="7">
        <v>2017</v>
      </c>
      <c r="M2" s="7">
        <v>2018</v>
      </c>
      <c r="N2" s="7">
        <v>2019</v>
      </c>
      <c r="O2" s="7">
        <v>2020</v>
      </c>
      <c r="P2" s="7">
        <v>2021</v>
      </c>
      <c r="Q2" s="89">
        <v>2022</v>
      </c>
      <c r="R2" s="90"/>
      <c r="S2" s="91"/>
    </row>
    <row r="3" spans="1:19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92"/>
      <c r="R3" s="79"/>
      <c r="S3" s="44"/>
    </row>
    <row r="4" spans="1:19" ht="15">
      <c r="A4" s="9" t="s">
        <v>69</v>
      </c>
      <c r="B4" s="82">
        <v>2909.59</v>
      </c>
      <c r="C4" s="83">
        <v>3504.56</v>
      </c>
      <c r="D4" s="83">
        <v>4854.91</v>
      </c>
      <c r="E4" s="83">
        <v>6956.2</v>
      </c>
      <c r="F4" s="84">
        <v>7595.95</v>
      </c>
      <c r="G4" s="84">
        <v>8165.9</v>
      </c>
      <c r="H4" s="84">
        <v>9366.35</v>
      </c>
      <c r="I4" s="33">
        <v>9776.3700000000008</v>
      </c>
      <c r="J4" s="33">
        <v>11368.46</v>
      </c>
      <c r="K4" s="33">
        <v>11866.04</v>
      </c>
      <c r="L4" s="33">
        <v>12296.27</v>
      </c>
      <c r="M4" s="33">
        <v>13055.3</v>
      </c>
      <c r="N4" s="33">
        <v>13627.97</v>
      </c>
      <c r="O4" s="33">
        <v>12767.16</v>
      </c>
      <c r="P4" s="33">
        <v>14242.43</v>
      </c>
      <c r="Q4" s="45">
        <v>13277.27</v>
      </c>
      <c r="R4" s="93">
        <f>(Q4/P4-1)*100</f>
        <v>-6.7766525796510884</v>
      </c>
      <c r="S4" s="94">
        <f>Q4/$Q$4*100</f>
        <v>100</v>
      </c>
    </row>
    <row r="5" spans="1:19">
      <c r="A5" s="9" t="s">
        <v>1</v>
      </c>
      <c r="B5" s="80">
        <v>179.66</v>
      </c>
      <c r="C5" s="81">
        <v>89.16</v>
      </c>
      <c r="D5" s="81">
        <v>159.59</v>
      </c>
      <c r="E5" s="81">
        <v>169.07</v>
      </c>
      <c r="F5" s="81">
        <v>185.98</v>
      </c>
      <c r="G5" s="81">
        <v>192.86</v>
      </c>
      <c r="H5" s="81">
        <v>198.72</v>
      </c>
      <c r="I5" s="81">
        <v>216.6</v>
      </c>
      <c r="J5" s="81">
        <v>231.33</v>
      </c>
      <c r="K5" s="81">
        <v>224.39</v>
      </c>
      <c r="L5" s="81">
        <v>229.64</v>
      </c>
      <c r="M5" s="81" t="s">
        <v>70</v>
      </c>
      <c r="N5" s="81">
        <v>253.18</v>
      </c>
      <c r="O5" s="81">
        <v>257.35000000000002</v>
      </c>
      <c r="P5" s="81">
        <v>280.87</v>
      </c>
      <c r="Q5" s="95">
        <v>277.86</v>
      </c>
      <c r="R5" s="93">
        <f t="shared" ref="R5:R67" si="0">(Q5/P5-1)*100</f>
        <v>-1.0716701676932394</v>
      </c>
      <c r="S5" s="96">
        <f t="shared" ref="S5:S67" si="1">Q5/$Q$4*100</f>
        <v>2.092749488411398</v>
      </c>
    </row>
    <row r="6" spans="1:19">
      <c r="A6" s="9" t="s">
        <v>2</v>
      </c>
      <c r="B6" s="80">
        <v>812.43</v>
      </c>
      <c r="C6" s="81">
        <v>681.98</v>
      </c>
      <c r="D6" s="81">
        <v>441.71</v>
      </c>
      <c r="E6" s="81">
        <v>689.46</v>
      </c>
      <c r="F6" s="81">
        <v>604.80999999999995</v>
      </c>
      <c r="G6" s="81">
        <v>581.05999999999995</v>
      </c>
      <c r="H6" s="81">
        <v>523.38</v>
      </c>
      <c r="I6" s="81">
        <v>489.04</v>
      </c>
      <c r="J6" s="85">
        <v>477.08</v>
      </c>
      <c r="K6" s="86">
        <v>436.32</v>
      </c>
      <c r="L6" s="85">
        <v>382.1</v>
      </c>
      <c r="M6" s="85">
        <v>296.51</v>
      </c>
      <c r="N6" s="85">
        <v>262</v>
      </c>
      <c r="O6" s="85">
        <v>183.97</v>
      </c>
      <c r="P6" s="85">
        <v>194.28</v>
      </c>
      <c r="Q6" s="97">
        <v>307.01</v>
      </c>
      <c r="R6" s="93">
        <f t="shared" si="0"/>
        <v>58.024500720609431</v>
      </c>
      <c r="S6" s="96">
        <f t="shared" si="1"/>
        <v>2.3122976334743512</v>
      </c>
    </row>
    <row r="7" spans="1:19">
      <c r="A7" s="9" t="s">
        <v>3</v>
      </c>
      <c r="B7" s="87">
        <v>135.9</v>
      </c>
      <c r="C7" s="88">
        <v>120.78</v>
      </c>
      <c r="D7" s="88">
        <v>51.89</v>
      </c>
      <c r="E7" s="88">
        <v>66.319999999999993</v>
      </c>
      <c r="F7" s="81">
        <v>68.41</v>
      </c>
      <c r="G7" s="81">
        <v>58.02</v>
      </c>
      <c r="H7" s="81">
        <v>52.04</v>
      </c>
      <c r="I7" s="81">
        <v>45.95</v>
      </c>
      <c r="J7" s="85">
        <v>40.39</v>
      </c>
      <c r="K7" s="85" t="s">
        <v>71</v>
      </c>
      <c r="L7" s="86">
        <v>29.53</v>
      </c>
      <c r="M7" s="86">
        <v>22.32</v>
      </c>
      <c r="N7" s="86">
        <v>19.25</v>
      </c>
      <c r="O7" s="86">
        <v>13.87</v>
      </c>
      <c r="P7" s="86">
        <v>13.27</v>
      </c>
      <c r="Q7" s="97">
        <v>11.76</v>
      </c>
      <c r="R7" s="93">
        <f t="shared" si="0"/>
        <v>-11.379050489826682</v>
      </c>
      <c r="S7" s="96">
        <f t="shared" si="1"/>
        <v>8.8572424903613473E-2</v>
      </c>
    </row>
    <row r="8" spans="1:19">
      <c r="A8" s="10" t="s">
        <v>4</v>
      </c>
      <c r="B8" s="11">
        <v>37.869999999999997</v>
      </c>
      <c r="C8" s="31">
        <v>36.32</v>
      </c>
      <c r="D8" s="31">
        <v>14.61</v>
      </c>
      <c r="E8" s="31">
        <v>20.11</v>
      </c>
      <c r="F8" s="31">
        <v>22.52</v>
      </c>
      <c r="G8" s="31">
        <v>16.329999999999998</v>
      </c>
      <c r="H8" s="31">
        <v>14.41</v>
      </c>
      <c r="I8" s="31">
        <v>12.49</v>
      </c>
      <c r="J8" s="74">
        <v>10.64</v>
      </c>
      <c r="K8" s="74">
        <v>8.8800000000000008</v>
      </c>
      <c r="L8" s="74">
        <v>7.22</v>
      </c>
      <c r="M8" s="74">
        <v>6.15</v>
      </c>
      <c r="N8" s="74">
        <v>4.95</v>
      </c>
      <c r="O8" s="74">
        <v>3.22</v>
      </c>
      <c r="P8" s="74">
        <v>3.02</v>
      </c>
      <c r="Q8" s="98">
        <v>2.63</v>
      </c>
      <c r="R8" s="99">
        <f t="shared" si="0"/>
        <v>-12.913907284768211</v>
      </c>
      <c r="S8" s="52">
        <f t="shared" si="1"/>
        <v>1.9808288902763895E-2</v>
      </c>
    </row>
    <row r="9" spans="1:19">
      <c r="A9" s="10" t="s">
        <v>5</v>
      </c>
      <c r="B9" s="11">
        <v>58.99</v>
      </c>
      <c r="C9" s="31">
        <v>45.38</v>
      </c>
      <c r="D9" s="31">
        <v>25.71</v>
      </c>
      <c r="E9" s="31">
        <v>24.2</v>
      </c>
      <c r="F9" s="31">
        <v>22.46</v>
      </c>
      <c r="G9" s="31">
        <v>14.24</v>
      </c>
      <c r="H9" s="31">
        <v>13.92</v>
      </c>
      <c r="I9" s="31">
        <v>12.67</v>
      </c>
      <c r="J9" s="31">
        <v>11.29</v>
      </c>
      <c r="K9" s="31">
        <v>9.91</v>
      </c>
      <c r="L9" s="31">
        <v>8.9</v>
      </c>
      <c r="M9" s="31">
        <v>7.77</v>
      </c>
      <c r="N9" s="31">
        <v>6.99</v>
      </c>
      <c r="O9" s="31">
        <v>5.65</v>
      </c>
      <c r="P9" s="31">
        <v>5.78</v>
      </c>
      <c r="Q9" s="100">
        <v>4.8</v>
      </c>
      <c r="R9" s="99">
        <f t="shared" si="0"/>
        <v>-16.955017301038065</v>
      </c>
      <c r="S9" s="52">
        <f t="shared" si="1"/>
        <v>3.6152010164740185E-2</v>
      </c>
    </row>
    <row r="10" spans="1:19">
      <c r="A10" s="10" t="s">
        <v>6</v>
      </c>
      <c r="B10" s="11">
        <v>4.74</v>
      </c>
      <c r="C10" s="31">
        <v>6.81</v>
      </c>
      <c r="D10" s="31">
        <v>4.5999999999999996</v>
      </c>
      <c r="E10" s="31">
        <v>7.7</v>
      </c>
      <c r="F10" s="31">
        <v>8.1300000000000008</v>
      </c>
      <c r="G10" s="31">
        <v>6.32</v>
      </c>
      <c r="H10" s="31">
        <v>5.54</v>
      </c>
      <c r="I10" s="31">
        <v>4.78</v>
      </c>
      <c r="J10" s="8">
        <v>3.73</v>
      </c>
      <c r="K10" s="31">
        <v>3.27</v>
      </c>
      <c r="L10" s="31">
        <v>2.12</v>
      </c>
      <c r="M10" s="31">
        <v>1.17</v>
      </c>
      <c r="N10" s="31">
        <v>0.81</v>
      </c>
      <c r="O10" s="31">
        <v>0.6</v>
      </c>
      <c r="P10" s="31">
        <v>0.55000000000000004</v>
      </c>
      <c r="Q10" s="100">
        <v>0.54</v>
      </c>
      <c r="R10" s="99">
        <f t="shared" si="0"/>
        <v>-1.8181818181818188</v>
      </c>
      <c r="S10" s="52">
        <f t="shared" si="1"/>
        <v>4.0671011435332721E-3</v>
      </c>
    </row>
    <row r="11" spans="1:19">
      <c r="A11" s="10" t="s">
        <v>7</v>
      </c>
      <c r="B11" s="11">
        <v>8.18</v>
      </c>
      <c r="C11" s="31">
        <v>5.87</v>
      </c>
      <c r="D11" s="31">
        <v>3.3</v>
      </c>
      <c r="E11" s="31">
        <v>7.59</v>
      </c>
      <c r="F11" s="31">
        <v>9.2200000000000006</v>
      </c>
      <c r="G11" s="31">
        <v>8.0399999999999991</v>
      </c>
      <c r="H11" s="31">
        <v>7.15</v>
      </c>
      <c r="I11" s="31">
        <v>6.9</v>
      </c>
      <c r="J11" s="31">
        <v>7.03</v>
      </c>
      <c r="K11" s="31">
        <v>6.95</v>
      </c>
      <c r="L11" s="31">
        <v>4.5</v>
      </c>
      <c r="M11" s="31">
        <v>1.89</v>
      </c>
      <c r="N11" s="31">
        <v>1.64</v>
      </c>
      <c r="O11" s="31">
        <v>1.07</v>
      </c>
      <c r="P11" s="31">
        <v>0.69</v>
      </c>
      <c r="Q11" s="100">
        <v>0.62</v>
      </c>
      <c r="R11" s="99">
        <f t="shared" si="0"/>
        <v>-10.144927536231874</v>
      </c>
      <c r="S11" s="52">
        <f t="shared" si="1"/>
        <v>4.6696346462789416E-3</v>
      </c>
    </row>
    <row r="12" spans="1:19">
      <c r="A12" s="10" t="s">
        <v>8</v>
      </c>
      <c r="B12" s="11">
        <v>8.74</v>
      </c>
      <c r="C12" s="31">
        <v>9.07</v>
      </c>
      <c r="D12" s="31">
        <v>3.65</v>
      </c>
      <c r="E12" s="31">
        <v>6.4</v>
      </c>
      <c r="F12" s="31">
        <v>6.06</v>
      </c>
      <c r="G12" s="31">
        <v>5.32</v>
      </c>
      <c r="H12" s="31">
        <v>5.43</v>
      </c>
      <c r="I12" s="31">
        <v>4.1900000000000004</v>
      </c>
      <c r="J12" s="31">
        <v>3.49</v>
      </c>
      <c r="K12" s="31">
        <v>3.24</v>
      </c>
      <c r="L12" s="31">
        <v>2.72</v>
      </c>
      <c r="M12" s="31">
        <v>1.5</v>
      </c>
      <c r="N12" s="31">
        <v>1.05</v>
      </c>
      <c r="O12" s="31">
        <v>0.77</v>
      </c>
      <c r="P12" s="31">
        <v>0.72</v>
      </c>
      <c r="Q12" s="42">
        <v>0.84</v>
      </c>
      <c r="R12" s="99">
        <f t="shared" si="0"/>
        <v>16.666666666666675</v>
      </c>
      <c r="S12" s="52">
        <f t="shared" si="1"/>
        <v>6.3266017788295333E-3</v>
      </c>
    </row>
    <row r="13" spans="1:19">
      <c r="A13" s="10" t="s">
        <v>9</v>
      </c>
      <c r="B13" s="11"/>
      <c r="C13" s="31"/>
      <c r="D13" s="31"/>
      <c r="E13" s="31"/>
      <c r="F13" s="31"/>
      <c r="G13" s="31">
        <v>7.69</v>
      </c>
      <c r="H13" s="31">
        <v>5.51</v>
      </c>
      <c r="I13" s="31">
        <v>4.6900000000000004</v>
      </c>
      <c r="J13" s="31">
        <v>4.13</v>
      </c>
      <c r="K13" s="31">
        <v>3.92</v>
      </c>
      <c r="L13" s="31">
        <v>4.03</v>
      </c>
      <c r="M13" s="31">
        <v>3.84</v>
      </c>
      <c r="N13" s="31">
        <v>3.82</v>
      </c>
      <c r="O13" s="31">
        <v>2.59</v>
      </c>
      <c r="P13" s="31">
        <v>2.5</v>
      </c>
      <c r="Q13" s="100">
        <v>2.3199999999999998</v>
      </c>
      <c r="R13" s="99">
        <f t="shared" si="0"/>
        <v>-7.2000000000000064</v>
      </c>
      <c r="S13" s="52">
        <f t="shared" si="1"/>
        <v>1.7473471579624422E-2</v>
      </c>
    </row>
    <row r="14" spans="1:19">
      <c r="A14" s="10" t="s">
        <v>10</v>
      </c>
      <c r="B14" s="11">
        <v>17.38</v>
      </c>
      <c r="C14" s="31">
        <v>17.34</v>
      </c>
      <c r="D14" s="31">
        <v>0.02</v>
      </c>
      <c r="E14" s="31">
        <v>0.32</v>
      </c>
      <c r="F14" s="31">
        <v>0.02</v>
      </c>
      <c r="G14" s="31">
        <v>0.08</v>
      </c>
      <c r="H14" s="31">
        <v>0.08</v>
      </c>
      <c r="I14" s="31">
        <v>0.22</v>
      </c>
      <c r="J14" s="31">
        <v>0.08</v>
      </c>
      <c r="K14" s="31">
        <v>0.09</v>
      </c>
      <c r="L14" s="31">
        <v>0.03</v>
      </c>
      <c r="M14" s="31"/>
      <c r="N14" s="31"/>
      <c r="O14" s="31"/>
      <c r="P14" s="31"/>
      <c r="Q14" s="42"/>
      <c r="R14" s="99"/>
      <c r="S14" s="52"/>
    </row>
    <row r="15" spans="1:19">
      <c r="A15" s="5"/>
      <c r="B15" s="1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100"/>
      <c r="R15" s="99"/>
      <c r="S15" s="52"/>
    </row>
    <row r="16" spans="1:19">
      <c r="A16" s="5"/>
      <c r="B16" s="11"/>
      <c r="C16" s="11"/>
      <c r="D16" s="11"/>
      <c r="E16" s="1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100"/>
      <c r="R16" s="99"/>
      <c r="S16" s="52"/>
    </row>
    <row r="17" spans="1:19">
      <c r="A17" s="9" t="s">
        <v>11</v>
      </c>
      <c r="B17" s="73">
        <v>637.21</v>
      </c>
      <c r="C17" s="73">
        <v>528.75</v>
      </c>
      <c r="D17" s="73">
        <v>364.19</v>
      </c>
      <c r="E17" s="73">
        <v>590.91999999999996</v>
      </c>
      <c r="F17" s="73">
        <v>504.66</v>
      </c>
      <c r="G17" s="73">
        <v>489.14</v>
      </c>
      <c r="H17" s="73">
        <v>437.57</v>
      </c>
      <c r="I17" s="73">
        <v>410.57</v>
      </c>
      <c r="J17" s="73">
        <v>403.38</v>
      </c>
      <c r="K17" s="73">
        <v>368.9</v>
      </c>
      <c r="L17" s="73">
        <v>324.05</v>
      </c>
      <c r="M17" s="73">
        <v>249.17</v>
      </c>
      <c r="N17" s="73">
        <v>215.69</v>
      </c>
      <c r="O17" s="73">
        <v>152.41</v>
      </c>
      <c r="P17" s="73">
        <v>161.44999999999999</v>
      </c>
      <c r="Q17" s="101">
        <v>275.47000000000003</v>
      </c>
      <c r="R17" s="93">
        <f t="shared" si="0"/>
        <v>70.622483741096346</v>
      </c>
      <c r="S17" s="96">
        <f t="shared" si="1"/>
        <v>2.074748800016871</v>
      </c>
    </row>
    <row r="18" spans="1:19">
      <c r="A18" s="10" t="s">
        <v>12</v>
      </c>
      <c r="B18" s="11">
        <v>37.56</v>
      </c>
      <c r="C18" s="31">
        <v>34.04</v>
      </c>
      <c r="D18" s="31">
        <v>13.24</v>
      </c>
      <c r="E18" s="31">
        <v>8.93</v>
      </c>
      <c r="F18" s="31">
        <v>2.7</v>
      </c>
      <c r="G18" s="31">
        <v>31.08</v>
      </c>
      <c r="H18" s="31">
        <v>32.979999999999997</v>
      </c>
      <c r="I18" s="31">
        <v>30.25</v>
      </c>
      <c r="J18" s="31">
        <v>28.48</v>
      </c>
      <c r="K18" s="31">
        <v>23.61</v>
      </c>
      <c r="L18" s="73">
        <v>17.55</v>
      </c>
      <c r="M18" s="73">
        <v>9.9</v>
      </c>
      <c r="N18" s="73">
        <v>7.09</v>
      </c>
      <c r="O18" s="73">
        <v>4.8499999999999996</v>
      </c>
      <c r="P18" s="73">
        <v>4</v>
      </c>
      <c r="Q18" s="54">
        <v>3.55</v>
      </c>
      <c r="R18" s="93">
        <f t="shared" si="0"/>
        <v>-11.250000000000004</v>
      </c>
      <c r="S18" s="96">
        <f t="shared" si="1"/>
        <v>2.6737424184339099E-2</v>
      </c>
    </row>
    <row r="19" spans="1:19">
      <c r="A19" s="5"/>
      <c r="B19" s="8"/>
      <c r="C19" s="8"/>
      <c r="D19" s="8"/>
      <c r="E19" s="8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100"/>
      <c r="R19" s="99"/>
      <c r="S19" s="52"/>
    </row>
    <row r="20" spans="1:19">
      <c r="A20" s="10" t="s">
        <v>13</v>
      </c>
      <c r="B20" s="11">
        <v>16.329999999999998</v>
      </c>
      <c r="C20" s="31">
        <v>13.62</v>
      </c>
      <c r="D20" s="31">
        <v>7.36</v>
      </c>
      <c r="E20" s="31">
        <v>15.74</v>
      </c>
      <c r="F20" s="8">
        <v>11.83</v>
      </c>
      <c r="G20" s="8">
        <v>10.48</v>
      </c>
      <c r="H20" s="8">
        <v>12.59</v>
      </c>
      <c r="I20" s="8">
        <v>10.29</v>
      </c>
      <c r="J20" s="8">
        <v>10.130000000000001</v>
      </c>
      <c r="K20" s="8">
        <v>9.5</v>
      </c>
      <c r="L20" s="12">
        <v>7.91</v>
      </c>
      <c r="M20" s="12">
        <v>4.8</v>
      </c>
      <c r="N20" s="12">
        <v>4.21</v>
      </c>
      <c r="O20" s="12">
        <v>3.69</v>
      </c>
      <c r="P20" s="12">
        <v>4.0999999999999996</v>
      </c>
      <c r="Q20" s="102">
        <v>3.87</v>
      </c>
      <c r="R20" s="99">
        <f t="shared" si="0"/>
        <v>-5.6097560975609699</v>
      </c>
      <c r="S20" s="52">
        <f t="shared" si="1"/>
        <v>2.914755819532178E-2</v>
      </c>
    </row>
    <row r="21" spans="1:19">
      <c r="A21" s="10" t="s">
        <v>72</v>
      </c>
      <c r="B21" s="11">
        <v>14.91</v>
      </c>
      <c r="C21" s="31">
        <v>11.35</v>
      </c>
      <c r="D21" s="31">
        <v>6.93</v>
      </c>
      <c r="E21" s="31">
        <v>9.5500000000000007</v>
      </c>
      <c r="F21" s="31">
        <v>8.77</v>
      </c>
      <c r="G21" s="31">
        <v>8.58</v>
      </c>
      <c r="H21" s="31">
        <v>7.53</v>
      </c>
      <c r="I21" s="31">
        <v>6.92</v>
      </c>
      <c r="J21" s="31">
        <v>6.63</v>
      </c>
      <c r="K21" s="31">
        <v>6.74</v>
      </c>
      <c r="L21" s="31">
        <v>5.04</v>
      </c>
      <c r="M21" s="31">
        <v>4.1500000000000004</v>
      </c>
      <c r="N21" s="31">
        <v>2.89</v>
      </c>
      <c r="O21" s="31">
        <v>1.82</v>
      </c>
      <c r="P21" s="31">
        <v>1.47</v>
      </c>
      <c r="Q21" s="42">
        <v>1.25</v>
      </c>
      <c r="R21" s="99">
        <f t="shared" si="0"/>
        <v>-14.965986394557817</v>
      </c>
      <c r="S21" s="52">
        <f t="shared" si="1"/>
        <v>9.4145859804010915E-3</v>
      </c>
    </row>
    <row r="22" spans="1:19">
      <c r="A22" s="5"/>
      <c r="B22" s="8"/>
      <c r="C22" s="8"/>
      <c r="D22" s="8"/>
      <c r="E22" s="8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100"/>
      <c r="R22" s="99"/>
      <c r="S22" s="52"/>
    </row>
    <row r="23" spans="1:19">
      <c r="A23" s="10" t="s">
        <v>15</v>
      </c>
      <c r="B23" s="8">
        <v>3.17</v>
      </c>
      <c r="C23" s="8">
        <v>34.04</v>
      </c>
      <c r="D23" s="8">
        <v>0.75</v>
      </c>
      <c r="E23" s="8">
        <v>0.72</v>
      </c>
      <c r="F23" s="8">
        <v>0.85</v>
      </c>
      <c r="G23" s="8">
        <v>0.86</v>
      </c>
      <c r="H23" s="8">
        <v>0.74</v>
      </c>
      <c r="I23" s="8">
        <v>0.56999999999999995</v>
      </c>
      <c r="J23" s="8">
        <v>0.63</v>
      </c>
      <c r="K23" s="8">
        <v>0.56000000000000005</v>
      </c>
      <c r="L23" s="12">
        <v>0.52</v>
      </c>
      <c r="M23" s="12">
        <v>0.44</v>
      </c>
      <c r="N23" s="12">
        <v>0.38</v>
      </c>
      <c r="O23" s="12">
        <v>0.08</v>
      </c>
      <c r="P23" s="12">
        <v>0.09</v>
      </c>
      <c r="Q23" s="102">
        <v>0.12</v>
      </c>
      <c r="R23" s="99">
        <f t="shared" si="0"/>
        <v>33.333333333333329</v>
      </c>
      <c r="S23" s="52">
        <f t="shared" si="1"/>
        <v>9.0380025411850463E-4</v>
      </c>
    </row>
    <row r="24" spans="1:19">
      <c r="A24" s="10" t="s">
        <v>16</v>
      </c>
      <c r="B24" s="11">
        <v>42.72</v>
      </c>
      <c r="C24" s="31">
        <v>39.68</v>
      </c>
      <c r="D24" s="31">
        <v>16.739999999999998</v>
      </c>
      <c r="E24" s="31">
        <v>26.96</v>
      </c>
      <c r="F24" s="31">
        <v>21.2</v>
      </c>
      <c r="G24" s="31">
        <v>16.89</v>
      </c>
      <c r="H24" s="31">
        <v>15.45</v>
      </c>
      <c r="I24" s="31">
        <v>14.23</v>
      </c>
      <c r="J24" s="31">
        <v>13.89</v>
      </c>
      <c r="K24" s="31">
        <v>11.99</v>
      </c>
      <c r="L24" s="31">
        <v>13.07</v>
      </c>
      <c r="M24" s="31">
        <v>7.02</v>
      </c>
      <c r="N24" s="31">
        <v>5.59</v>
      </c>
      <c r="O24" s="31">
        <v>3.27</v>
      </c>
      <c r="P24" s="31">
        <v>2.88</v>
      </c>
      <c r="Q24" s="42">
        <v>2.42</v>
      </c>
      <c r="R24" s="99">
        <f t="shared" si="0"/>
        <v>-15.972222222222221</v>
      </c>
      <c r="S24" s="52">
        <f t="shared" si="1"/>
        <v>1.8226638458056513E-2</v>
      </c>
    </row>
    <row r="25" spans="1:19">
      <c r="A25" s="10" t="s">
        <v>17</v>
      </c>
      <c r="B25" s="11">
        <v>11.39</v>
      </c>
      <c r="C25" s="31">
        <v>7.944</v>
      </c>
      <c r="D25" s="31">
        <v>9.2799999999999994</v>
      </c>
      <c r="E25" s="31">
        <v>17.829999999999998</v>
      </c>
      <c r="F25" s="31">
        <v>13.59</v>
      </c>
      <c r="G25" s="31">
        <v>17.03</v>
      </c>
      <c r="H25" s="31">
        <v>13.94</v>
      </c>
      <c r="I25" s="31">
        <v>12.25</v>
      </c>
      <c r="J25" s="31">
        <v>11.89</v>
      </c>
      <c r="K25" s="31">
        <v>10.92</v>
      </c>
      <c r="L25" s="31">
        <v>8.9600000000000009</v>
      </c>
      <c r="M25" s="31">
        <v>5.76</v>
      </c>
      <c r="N25" s="31">
        <v>4.8899999999999997</v>
      </c>
      <c r="O25" s="31">
        <v>2.89</v>
      </c>
      <c r="P25" s="31">
        <v>2.33</v>
      </c>
      <c r="Q25" s="100">
        <v>1.77</v>
      </c>
      <c r="R25" s="99">
        <f t="shared" si="0"/>
        <v>-24.034334763948493</v>
      </c>
      <c r="S25" s="52">
        <f t="shared" si="1"/>
        <v>1.3331053748247945E-2</v>
      </c>
    </row>
    <row r="26" spans="1:19">
      <c r="A26" s="10" t="s">
        <v>73</v>
      </c>
      <c r="B26" s="11">
        <v>5.38</v>
      </c>
      <c r="C26" s="31">
        <v>5.68</v>
      </c>
      <c r="D26" s="31">
        <v>4.3</v>
      </c>
      <c r="E26" s="31" t="s">
        <v>74</v>
      </c>
      <c r="F26" s="31">
        <v>6.85</v>
      </c>
      <c r="G26" s="31">
        <v>7.94</v>
      </c>
      <c r="H26" s="31">
        <v>7.55</v>
      </c>
      <c r="I26" s="31">
        <v>7.07</v>
      </c>
      <c r="J26" s="31">
        <v>6.87</v>
      </c>
      <c r="K26" s="31">
        <v>6.27</v>
      </c>
      <c r="L26" s="31">
        <v>5.18</v>
      </c>
      <c r="M26" s="31">
        <v>3.59</v>
      </c>
      <c r="N26" s="31">
        <v>2.86</v>
      </c>
      <c r="O26" s="31">
        <v>1.56</v>
      </c>
      <c r="P26" s="31">
        <v>1.17</v>
      </c>
      <c r="Q26" s="100">
        <v>0.97</v>
      </c>
      <c r="R26" s="99">
        <f t="shared" si="0"/>
        <v>-17.09401709401709</v>
      </c>
      <c r="S26" s="52">
        <f t="shared" si="1"/>
        <v>7.3057187207912462E-3</v>
      </c>
    </row>
    <row r="27" spans="1:19">
      <c r="A27" s="10" t="s">
        <v>75</v>
      </c>
      <c r="B27" s="11">
        <v>4.68</v>
      </c>
      <c r="C27" s="31">
        <v>3.68</v>
      </c>
      <c r="D27" s="31">
        <v>4.72</v>
      </c>
      <c r="E27" s="31">
        <v>9.2899999999999991</v>
      </c>
      <c r="F27" s="31">
        <v>7.99</v>
      </c>
      <c r="G27" s="31">
        <v>7.47</v>
      </c>
      <c r="H27" s="31">
        <v>7.66</v>
      </c>
      <c r="I27" s="31">
        <v>6.85</v>
      </c>
      <c r="J27" s="31">
        <v>7.06</v>
      </c>
      <c r="K27" s="31">
        <v>5.94</v>
      </c>
      <c r="L27" s="31">
        <v>4.7300000000000004</v>
      </c>
      <c r="M27" s="31">
        <v>2.14</v>
      </c>
      <c r="N27" s="31">
        <v>1.7</v>
      </c>
      <c r="O27" s="31">
        <v>1.27</v>
      </c>
      <c r="P27" s="31">
        <v>1.71</v>
      </c>
      <c r="Q27" s="100">
        <v>1.2</v>
      </c>
      <c r="R27" s="99">
        <f t="shared" si="0"/>
        <v>-29.824561403508774</v>
      </c>
      <c r="S27" s="52">
        <f t="shared" si="1"/>
        <v>9.0380025411850463E-3</v>
      </c>
    </row>
    <row r="28" spans="1:19">
      <c r="A28" s="5"/>
      <c r="B28" s="1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42"/>
      <c r="R28" s="99"/>
      <c r="S28" s="52"/>
    </row>
    <row r="29" spans="1:19">
      <c r="A29" s="10" t="s">
        <v>20</v>
      </c>
      <c r="B29" s="11">
        <v>3.71</v>
      </c>
      <c r="C29" s="31">
        <v>3.97</v>
      </c>
      <c r="D29" s="31">
        <v>2.74</v>
      </c>
      <c r="E29" s="31">
        <v>8.23</v>
      </c>
      <c r="F29" s="31">
        <v>5.7</v>
      </c>
      <c r="G29" s="31">
        <v>5.28</v>
      </c>
      <c r="H29" s="31">
        <v>5.27</v>
      </c>
      <c r="I29" s="8">
        <v>4.92</v>
      </c>
      <c r="J29" s="8">
        <v>5.19</v>
      </c>
      <c r="K29" s="8">
        <v>4.59</v>
      </c>
      <c r="L29" s="12">
        <v>4.62</v>
      </c>
      <c r="M29" s="12">
        <v>3.18</v>
      </c>
      <c r="N29" s="12">
        <v>2.4</v>
      </c>
      <c r="O29" s="12">
        <v>1.63</v>
      </c>
      <c r="P29" s="12">
        <v>1.45</v>
      </c>
      <c r="Q29" s="102">
        <v>1.4</v>
      </c>
      <c r="R29" s="99">
        <f t="shared" si="0"/>
        <v>-3.4482758620689724</v>
      </c>
      <c r="S29" s="52">
        <f t="shared" si="1"/>
        <v>1.0544336298049222E-2</v>
      </c>
    </row>
    <row r="30" spans="1:19">
      <c r="A30" s="10" t="s">
        <v>21</v>
      </c>
      <c r="B30" s="11">
        <v>14.59</v>
      </c>
      <c r="C30" s="31">
        <v>13.62</v>
      </c>
      <c r="D30" s="31">
        <v>8.0500000000000007</v>
      </c>
      <c r="E30" s="31">
        <v>11.32</v>
      </c>
      <c r="F30" s="31">
        <v>8.81</v>
      </c>
      <c r="G30" s="31">
        <v>9.0500000000000007</v>
      </c>
      <c r="H30" s="31">
        <v>8.2899999999999991</v>
      </c>
      <c r="I30" s="31">
        <v>6.52</v>
      </c>
      <c r="J30" s="31">
        <v>6.14</v>
      </c>
      <c r="K30" s="31">
        <v>5.44</v>
      </c>
      <c r="L30" s="31">
        <v>4.8</v>
      </c>
      <c r="M30" s="31">
        <v>3.1</v>
      </c>
      <c r="N30" s="31">
        <v>2.5099999999999998</v>
      </c>
      <c r="O30" s="31">
        <v>1.63</v>
      </c>
      <c r="P30" s="31">
        <v>1.46</v>
      </c>
      <c r="Q30" s="100">
        <v>1.21</v>
      </c>
      <c r="R30" s="99">
        <f t="shared" si="0"/>
        <v>-17.12328767123288</v>
      </c>
      <c r="S30" s="52">
        <f t="shared" si="1"/>
        <v>9.1133192290282564E-3</v>
      </c>
    </row>
    <row r="31" spans="1:19">
      <c r="A31" s="10" t="s">
        <v>22</v>
      </c>
      <c r="B31" s="11">
        <v>6.17</v>
      </c>
      <c r="C31" s="31">
        <v>6.81</v>
      </c>
      <c r="D31" s="31">
        <v>6.64</v>
      </c>
      <c r="E31" s="31">
        <v>8.33</v>
      </c>
      <c r="F31" s="31">
        <v>6.02</v>
      </c>
      <c r="G31" s="31">
        <v>6.18</v>
      </c>
      <c r="H31" s="31">
        <v>6.29</v>
      </c>
      <c r="I31" s="31">
        <v>6.66</v>
      </c>
      <c r="J31" s="31">
        <v>6.56</v>
      </c>
      <c r="K31" s="31">
        <v>6.45</v>
      </c>
      <c r="L31" s="31">
        <v>6.25</v>
      </c>
      <c r="M31" s="31">
        <v>4.09</v>
      </c>
      <c r="N31" s="31">
        <v>3.59</v>
      </c>
      <c r="O31" s="31">
        <v>2.83</v>
      </c>
      <c r="P31" s="31">
        <v>2.63</v>
      </c>
      <c r="Q31" s="100">
        <v>1.77</v>
      </c>
      <c r="R31" s="99">
        <f t="shared" si="0"/>
        <v>-32.699619771863119</v>
      </c>
      <c r="S31" s="52">
        <f t="shared" si="1"/>
        <v>1.3331053748247945E-2</v>
      </c>
    </row>
    <row r="32" spans="1:19">
      <c r="A32" s="10" t="s">
        <v>76</v>
      </c>
      <c r="B32" s="11">
        <v>2.66</v>
      </c>
      <c r="C32" s="31">
        <v>2.5499999999999998</v>
      </c>
      <c r="D32" s="31">
        <v>3.7</v>
      </c>
      <c r="E32" s="31">
        <v>4.08</v>
      </c>
      <c r="F32" s="31">
        <v>3.14</v>
      </c>
      <c r="G32" s="31">
        <v>7.71</v>
      </c>
      <c r="H32" s="31">
        <v>7.77</v>
      </c>
      <c r="I32" s="31">
        <v>8.2200000000000006</v>
      </c>
      <c r="J32" s="31">
        <v>8.18</v>
      </c>
      <c r="K32" s="31">
        <v>7.11</v>
      </c>
      <c r="L32" s="31">
        <v>6.64</v>
      </c>
      <c r="M32" s="31">
        <v>4.1399999999999997</v>
      </c>
      <c r="N32" s="31">
        <v>3.31</v>
      </c>
      <c r="O32" s="31">
        <v>2.06</v>
      </c>
      <c r="P32" s="31">
        <v>1.73</v>
      </c>
      <c r="Q32" s="100">
        <v>1.39</v>
      </c>
      <c r="R32" s="99">
        <f t="shared" si="0"/>
        <v>-19.653179190751445</v>
      </c>
      <c r="S32" s="52">
        <f t="shared" si="1"/>
        <v>1.0469019610206014E-2</v>
      </c>
    </row>
    <row r="33" spans="1:19">
      <c r="A33" s="5"/>
      <c r="B33" s="1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100"/>
      <c r="R33" s="99"/>
      <c r="S33" s="52"/>
    </row>
    <row r="34" spans="1:19">
      <c r="A34" s="10" t="s">
        <v>24</v>
      </c>
      <c r="B34" s="11">
        <v>29.23</v>
      </c>
      <c r="C34" s="31">
        <v>16.63</v>
      </c>
      <c r="D34" s="31">
        <v>20.85</v>
      </c>
      <c r="E34" s="31">
        <v>36.18</v>
      </c>
      <c r="F34" s="31">
        <v>41.44</v>
      </c>
      <c r="G34" s="31">
        <v>40.82</v>
      </c>
      <c r="H34" s="31">
        <v>4.34</v>
      </c>
      <c r="I34" s="8">
        <v>5.03</v>
      </c>
      <c r="J34" s="8">
        <v>3.26</v>
      </c>
      <c r="K34" s="8">
        <v>3.97</v>
      </c>
      <c r="L34" s="12">
        <v>3.69</v>
      </c>
      <c r="M34" s="12">
        <v>19.739999999999998</v>
      </c>
      <c r="N34" s="12">
        <v>27.88</v>
      </c>
      <c r="O34" s="12">
        <v>16.510000000000002</v>
      </c>
      <c r="P34" s="12">
        <v>24.3</v>
      </c>
      <c r="Q34" s="102">
        <v>175.52</v>
      </c>
      <c r="R34" s="99">
        <f t="shared" si="0"/>
        <v>622.30452674897117</v>
      </c>
      <c r="S34" s="52">
        <f t="shared" si="1"/>
        <v>1.3219585050239997</v>
      </c>
    </row>
    <row r="35" spans="1:19">
      <c r="A35" s="10" t="s">
        <v>25</v>
      </c>
      <c r="B35" s="11" t="s">
        <v>77</v>
      </c>
      <c r="C35" s="31">
        <v>51.05</v>
      </c>
      <c r="D35" s="31" t="s">
        <v>78</v>
      </c>
      <c r="E35" s="31">
        <v>48.2</v>
      </c>
      <c r="F35" s="31">
        <v>45.14</v>
      </c>
      <c r="G35" s="31">
        <v>42.72</v>
      </c>
      <c r="H35" s="31">
        <v>39.47</v>
      </c>
      <c r="I35" s="31" t="s">
        <v>79</v>
      </c>
      <c r="J35" s="31">
        <v>35.520000000000003</v>
      </c>
      <c r="K35" s="31">
        <v>35.06</v>
      </c>
      <c r="L35" s="31">
        <v>28.47</v>
      </c>
      <c r="M35" s="31" t="s">
        <v>80</v>
      </c>
      <c r="N35" s="31">
        <v>14.16</v>
      </c>
      <c r="O35" s="31">
        <v>17.07</v>
      </c>
      <c r="P35" s="31">
        <v>28.71</v>
      </c>
      <c r="Q35" s="100">
        <v>9.7200000000000006</v>
      </c>
      <c r="R35" s="99">
        <f t="shared" si="0"/>
        <v>-66.144200626959247</v>
      </c>
      <c r="S35" s="52">
        <f t="shared" si="1"/>
        <v>7.3207820583598898E-2</v>
      </c>
    </row>
    <row r="36" spans="1:19">
      <c r="A36" s="10" t="s">
        <v>26</v>
      </c>
      <c r="B36" s="11">
        <v>8.98</v>
      </c>
      <c r="C36" s="31">
        <v>10.220000000000001</v>
      </c>
      <c r="D36" s="31">
        <v>7.34</v>
      </c>
      <c r="E36" s="31">
        <v>12.16</v>
      </c>
      <c r="F36" s="31">
        <v>10.39</v>
      </c>
      <c r="G36" s="31">
        <v>11.38</v>
      </c>
      <c r="H36" s="31">
        <v>11.46</v>
      </c>
      <c r="I36" s="31">
        <v>10.79</v>
      </c>
      <c r="J36" s="31">
        <v>10.82</v>
      </c>
      <c r="K36" s="31">
        <v>9.8000000000000007</v>
      </c>
      <c r="L36" s="31">
        <v>8.16</v>
      </c>
      <c r="M36" s="31">
        <v>5.82</v>
      </c>
      <c r="N36" s="31">
        <v>3.92</v>
      </c>
      <c r="O36" s="31">
        <v>2.98</v>
      </c>
      <c r="P36" s="31">
        <v>2.78</v>
      </c>
      <c r="Q36" s="100">
        <v>2.4</v>
      </c>
      <c r="R36" s="99">
        <f t="shared" si="0"/>
        <v>-13.669064748201432</v>
      </c>
      <c r="S36" s="52">
        <f t="shared" si="1"/>
        <v>1.8076005082370093E-2</v>
      </c>
    </row>
    <row r="37" spans="1:19">
      <c r="A37" s="13" t="s">
        <v>81</v>
      </c>
      <c r="B37" s="11">
        <v>4.5599999999999996</v>
      </c>
      <c r="C37" s="31" t="s">
        <v>82</v>
      </c>
      <c r="D37" s="31">
        <v>1.1000000000000001</v>
      </c>
      <c r="E37" s="31">
        <v>1.55</v>
      </c>
      <c r="F37" s="31">
        <v>1.33</v>
      </c>
      <c r="G37" s="31">
        <v>1.1000000000000001</v>
      </c>
      <c r="H37" s="31">
        <v>1.03</v>
      </c>
      <c r="I37" s="31">
        <v>0.98</v>
      </c>
      <c r="J37" s="31">
        <v>0.95</v>
      </c>
      <c r="K37" s="31">
        <v>1.32</v>
      </c>
      <c r="L37" s="31">
        <v>1.1299999999999999</v>
      </c>
      <c r="M37" s="31">
        <v>0.8</v>
      </c>
      <c r="N37" s="31">
        <v>0.61</v>
      </c>
      <c r="O37" s="31">
        <v>0.37</v>
      </c>
      <c r="P37" s="31">
        <v>0.35</v>
      </c>
      <c r="Q37" s="100">
        <v>0.3</v>
      </c>
      <c r="R37" s="99">
        <f t="shared" si="0"/>
        <v>-14.285714285714279</v>
      </c>
      <c r="S37" s="52">
        <f t="shared" si="1"/>
        <v>2.2595006352962616E-3</v>
      </c>
    </row>
    <row r="38" spans="1:19">
      <c r="A38" s="13" t="s">
        <v>83</v>
      </c>
      <c r="B38" s="11">
        <v>31.88</v>
      </c>
      <c r="C38" s="31">
        <v>23.42</v>
      </c>
      <c r="D38" s="31">
        <v>21.05</v>
      </c>
      <c r="E38" s="31">
        <v>34.020000000000003</v>
      </c>
      <c r="F38" s="31">
        <v>23.84</v>
      </c>
      <c r="G38" s="31">
        <v>24.71</v>
      </c>
      <c r="H38" s="31">
        <v>24.06</v>
      </c>
      <c r="I38" s="31">
        <v>22.03</v>
      </c>
      <c r="J38" s="31">
        <v>20.88</v>
      </c>
      <c r="K38" s="31">
        <v>19.89</v>
      </c>
      <c r="L38" s="31">
        <v>17.04</v>
      </c>
      <c r="M38" s="31">
        <v>12.66</v>
      </c>
      <c r="N38" s="31">
        <v>9.4499999999999993</v>
      </c>
      <c r="O38" s="31">
        <v>5.92</v>
      </c>
      <c r="P38" s="31">
        <v>5.56</v>
      </c>
      <c r="Q38" s="100">
        <v>4.9400000000000004</v>
      </c>
      <c r="R38" s="99">
        <f t="shared" si="0"/>
        <v>-11.151079136690633</v>
      </c>
      <c r="S38" s="52">
        <f t="shared" si="1"/>
        <v>3.7206443794545116E-2</v>
      </c>
    </row>
    <row r="39" spans="1:19">
      <c r="A39" s="13" t="s">
        <v>84</v>
      </c>
      <c r="B39" s="1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100"/>
      <c r="R39" s="99"/>
      <c r="S39" s="52"/>
    </row>
    <row r="40" spans="1:19">
      <c r="A40" s="10" t="s">
        <v>29</v>
      </c>
      <c r="B40" s="11">
        <v>82.14</v>
      </c>
      <c r="C40" s="31">
        <v>51.74</v>
      </c>
      <c r="D40" s="31">
        <v>24.03</v>
      </c>
      <c r="E40" s="31">
        <v>37.47</v>
      </c>
      <c r="F40" s="31">
        <v>33.72</v>
      </c>
      <c r="G40" s="31">
        <v>33.159999999999997</v>
      </c>
      <c r="H40" s="31">
        <v>33.15</v>
      </c>
      <c r="I40" s="31">
        <v>29.46</v>
      </c>
      <c r="J40" s="31">
        <v>30.08</v>
      </c>
      <c r="K40" s="31">
        <v>27.04</v>
      </c>
      <c r="L40" s="31">
        <v>23.92</v>
      </c>
      <c r="M40" s="31">
        <v>17.079999999999998</v>
      </c>
      <c r="N40" s="31">
        <v>14.75</v>
      </c>
      <c r="O40" s="31">
        <v>12.92</v>
      </c>
      <c r="P40" s="31">
        <v>10.85</v>
      </c>
      <c r="Q40" s="100">
        <v>8.59</v>
      </c>
      <c r="R40" s="99">
        <f t="shared" si="0"/>
        <v>-20.829493087557605</v>
      </c>
      <c r="S40" s="52">
        <f t="shared" si="1"/>
        <v>6.4697034857316288E-2</v>
      </c>
    </row>
    <row r="41" spans="1:19">
      <c r="A41" s="10" t="s">
        <v>30</v>
      </c>
      <c r="B41" s="11">
        <v>42.55</v>
      </c>
      <c r="C41" s="31">
        <v>34.04</v>
      </c>
      <c r="D41" s="31">
        <v>21.17</v>
      </c>
      <c r="E41" s="31">
        <v>13.47</v>
      </c>
      <c r="F41" s="31">
        <v>11.13</v>
      </c>
      <c r="G41" s="31">
        <v>13.89</v>
      </c>
      <c r="H41" s="31">
        <v>13.09</v>
      </c>
      <c r="I41" s="31">
        <v>11.32</v>
      </c>
      <c r="J41" s="31">
        <v>11.32</v>
      </c>
      <c r="K41" s="31">
        <v>8.34</v>
      </c>
      <c r="L41" s="31">
        <v>6.61</v>
      </c>
      <c r="M41" s="31">
        <v>3.49</v>
      </c>
      <c r="N41" s="31">
        <v>3.35</v>
      </c>
      <c r="O41" s="31">
        <v>2.5</v>
      </c>
      <c r="P41" s="31">
        <v>2.08</v>
      </c>
      <c r="Q41" s="100">
        <v>1.17</v>
      </c>
      <c r="R41" s="99">
        <f t="shared" si="0"/>
        <v>-43.75</v>
      </c>
      <c r="S41" s="52">
        <f t="shared" si="1"/>
        <v>8.8120524776554212E-3</v>
      </c>
    </row>
    <row r="42" spans="1:19">
      <c r="A42" s="10" t="s">
        <v>31</v>
      </c>
      <c r="B42" s="11">
        <v>12.71</v>
      </c>
      <c r="C42" s="31">
        <v>12.49</v>
      </c>
      <c r="D42" s="31">
        <v>6.14</v>
      </c>
      <c r="E42" s="31">
        <v>10.35</v>
      </c>
      <c r="F42" s="31">
        <v>9.0500000000000007</v>
      </c>
      <c r="G42" s="31">
        <v>7.71</v>
      </c>
      <c r="H42" s="31">
        <v>7.83</v>
      </c>
      <c r="I42" s="31">
        <v>7.12</v>
      </c>
      <c r="J42" s="31">
        <v>6.67</v>
      </c>
      <c r="K42" s="31">
        <v>5.95</v>
      </c>
      <c r="L42" s="31">
        <v>4.9400000000000004</v>
      </c>
      <c r="M42" s="31">
        <v>4.28</v>
      </c>
      <c r="N42" s="31">
        <v>3.39</v>
      </c>
      <c r="O42" s="31">
        <v>2.48</v>
      </c>
      <c r="P42" s="31">
        <v>2.09</v>
      </c>
      <c r="Q42" s="100">
        <v>1.8</v>
      </c>
      <c r="R42" s="99">
        <f t="shared" si="0"/>
        <v>-13.875598086124397</v>
      </c>
      <c r="S42" s="52">
        <f t="shared" si="1"/>
        <v>1.355700381177757E-2</v>
      </c>
    </row>
    <row r="43" spans="1:19">
      <c r="A43" s="10" t="s">
        <v>32</v>
      </c>
      <c r="B43" s="11">
        <v>18.190000000000001</v>
      </c>
      <c r="C43" s="31">
        <v>20.420000000000002</v>
      </c>
      <c r="D43" s="31">
        <v>17.14</v>
      </c>
      <c r="E43" s="31">
        <v>32.950000000000003</v>
      </c>
      <c r="F43" s="31">
        <v>22.94</v>
      </c>
      <c r="G43" s="31">
        <v>22.88</v>
      </c>
      <c r="H43" s="31">
        <v>22.86</v>
      </c>
      <c r="I43" s="31">
        <v>21.85</v>
      </c>
      <c r="J43" s="31">
        <v>22.33</v>
      </c>
      <c r="K43" s="31">
        <v>19.78</v>
      </c>
      <c r="L43" s="31">
        <v>17.29</v>
      </c>
      <c r="M43" s="31">
        <v>13.09</v>
      </c>
      <c r="N43" s="31">
        <v>11.6</v>
      </c>
      <c r="O43" s="31">
        <v>8.24</v>
      </c>
      <c r="P43" s="31">
        <v>7.7</v>
      </c>
      <c r="Q43" s="100">
        <v>6.86</v>
      </c>
      <c r="R43" s="99">
        <f t="shared" si="0"/>
        <v>-10.909090909090901</v>
      </c>
      <c r="S43" s="52">
        <f t="shared" si="1"/>
        <v>5.166724786044119E-2</v>
      </c>
    </row>
    <row r="44" spans="1:19">
      <c r="A44" s="10" t="s">
        <v>33</v>
      </c>
      <c r="B44" s="11">
        <v>58.65</v>
      </c>
      <c r="C44" s="31">
        <v>23.82</v>
      </c>
      <c r="D44" s="31">
        <v>26.24</v>
      </c>
      <c r="E44" s="31">
        <v>54.03</v>
      </c>
      <c r="F44" s="31">
        <v>48.15</v>
      </c>
      <c r="G44" s="31">
        <v>39.229999999999997</v>
      </c>
      <c r="H44" s="31">
        <v>34.729999999999997</v>
      </c>
      <c r="I44" s="31">
        <v>32.049999999999997</v>
      </c>
      <c r="J44" s="31">
        <v>31.19</v>
      </c>
      <c r="K44" s="31">
        <v>26.27</v>
      </c>
      <c r="L44" s="31">
        <v>23.86</v>
      </c>
      <c r="M44" s="31">
        <v>17.399999999999999</v>
      </c>
      <c r="N44" s="31">
        <v>15.29</v>
      </c>
      <c r="O44" s="31">
        <v>10.88</v>
      </c>
      <c r="P44" s="31">
        <v>10.11</v>
      </c>
      <c r="Q44" s="100">
        <v>8.58</v>
      </c>
      <c r="R44" s="99">
        <f t="shared" si="0"/>
        <v>-15.133531157270019</v>
      </c>
      <c r="S44" s="52">
        <f t="shared" si="1"/>
        <v>6.4621718169473097E-2</v>
      </c>
    </row>
    <row r="45" spans="1:19">
      <c r="A45" s="10" t="s">
        <v>34</v>
      </c>
      <c r="B45" s="11">
        <v>26.69</v>
      </c>
      <c r="C45" s="31">
        <v>34.119999999999997</v>
      </c>
      <c r="D45" s="31">
        <v>15.84</v>
      </c>
      <c r="E45" s="31">
        <v>29.51</v>
      </c>
      <c r="F45" s="31">
        <v>25.24</v>
      </c>
      <c r="G45" s="31">
        <v>24.88</v>
      </c>
      <c r="H45" s="31">
        <v>26.77</v>
      </c>
      <c r="I45" s="31">
        <v>26.32</v>
      </c>
      <c r="J45" s="31">
        <v>25.93</v>
      </c>
      <c r="K45" s="31">
        <v>22.78</v>
      </c>
      <c r="L45" s="31">
        <v>20.420000000000002</v>
      </c>
      <c r="M45" s="31">
        <v>14.05</v>
      </c>
      <c r="N45" s="31">
        <v>11.84</v>
      </c>
      <c r="O45" s="31">
        <v>8.3000000000000007</v>
      </c>
      <c r="P45" s="31">
        <v>8.1</v>
      </c>
      <c r="Q45" s="100">
        <v>6.92</v>
      </c>
      <c r="R45" s="99">
        <f t="shared" si="0"/>
        <v>-14.567901234567904</v>
      </c>
      <c r="S45" s="52">
        <f t="shared" si="1"/>
        <v>5.211914798750044E-2</v>
      </c>
    </row>
    <row r="46" spans="1:19">
      <c r="A46" s="12" t="s">
        <v>85</v>
      </c>
      <c r="B46" s="11">
        <v>37.479999999999997</v>
      </c>
      <c r="C46" s="31">
        <v>22.7</v>
      </c>
      <c r="D46" s="31">
        <v>34.92</v>
      </c>
      <c r="E46" s="31">
        <v>49.21</v>
      </c>
      <c r="F46" s="31">
        <v>48.09</v>
      </c>
      <c r="G46" s="31">
        <v>37.630000000000003</v>
      </c>
      <c r="H46" s="31">
        <v>32.08</v>
      </c>
      <c r="I46" s="31">
        <v>2.92</v>
      </c>
      <c r="J46" s="31">
        <v>35.33</v>
      </c>
      <c r="K46" s="31">
        <v>36.07</v>
      </c>
      <c r="L46" s="31">
        <v>34.65</v>
      </c>
      <c r="M46" s="31">
        <v>27.77</v>
      </c>
      <c r="N46" s="31">
        <v>24.72</v>
      </c>
      <c r="O46" s="31">
        <v>13.62</v>
      </c>
      <c r="P46" s="31">
        <v>12.77</v>
      </c>
      <c r="Q46" s="100">
        <v>9.7100000000000009</v>
      </c>
      <c r="R46" s="99">
        <f t="shared" si="0"/>
        <v>-23.962411902897408</v>
      </c>
      <c r="S46" s="52">
        <f t="shared" si="1"/>
        <v>7.3132503895755679E-2</v>
      </c>
    </row>
    <row r="47" spans="1:19">
      <c r="A47" s="13" t="s">
        <v>86</v>
      </c>
      <c r="B47" s="11"/>
      <c r="C47" s="31"/>
      <c r="D47" s="31"/>
      <c r="E47" s="31"/>
      <c r="F47" s="31"/>
      <c r="G47" s="31">
        <v>9.24</v>
      </c>
      <c r="H47" s="31">
        <v>8.9700000000000006</v>
      </c>
      <c r="I47" s="31">
        <v>7.56</v>
      </c>
      <c r="J47" s="31">
        <v>7.12</v>
      </c>
      <c r="K47" s="31">
        <v>6.39</v>
      </c>
      <c r="L47" s="31">
        <v>5.89</v>
      </c>
      <c r="M47" s="31">
        <v>7.48</v>
      </c>
      <c r="N47" s="31">
        <v>3.5</v>
      </c>
      <c r="O47" s="31">
        <v>2.71</v>
      </c>
      <c r="P47" s="31">
        <v>2.6</v>
      </c>
      <c r="Q47" s="100">
        <v>2.36</v>
      </c>
      <c r="R47" s="99">
        <f t="shared" si="0"/>
        <v>-9.2307692307692424</v>
      </c>
      <c r="S47" s="52">
        <f t="shared" si="1"/>
        <v>1.7774738330997259E-2</v>
      </c>
    </row>
    <row r="48" spans="1:19">
      <c r="A48" s="10" t="s">
        <v>35</v>
      </c>
      <c r="B48" s="11">
        <v>24.07</v>
      </c>
      <c r="C48" s="31">
        <v>18.149999999999999</v>
      </c>
      <c r="D48" s="31">
        <v>20.62</v>
      </c>
      <c r="E48" s="31">
        <v>36.479999999999997</v>
      </c>
      <c r="F48" s="31">
        <v>29.24</v>
      </c>
      <c r="G48" s="31">
        <v>27.96</v>
      </c>
      <c r="H48" s="31">
        <v>27.97</v>
      </c>
      <c r="I48" s="31">
        <v>26.61</v>
      </c>
      <c r="J48" s="31">
        <v>26.45</v>
      </c>
      <c r="K48" s="31">
        <v>24.86</v>
      </c>
      <c r="L48" s="31">
        <v>21.25</v>
      </c>
      <c r="M48" s="31">
        <v>17.45</v>
      </c>
      <c r="N48" s="31">
        <v>14.94</v>
      </c>
      <c r="O48" s="31">
        <v>10.26</v>
      </c>
      <c r="P48" s="31">
        <v>9</v>
      </c>
      <c r="Q48" s="100">
        <v>7.34</v>
      </c>
      <c r="R48" s="99">
        <f t="shared" si="0"/>
        <v>-18.444444444444443</v>
      </c>
      <c r="S48" s="52">
        <f t="shared" si="1"/>
        <v>5.5282448876915205E-2</v>
      </c>
    </row>
    <row r="49" spans="1:19">
      <c r="A49" s="10" t="s">
        <v>87</v>
      </c>
      <c r="B49" s="11">
        <v>9.15</v>
      </c>
      <c r="C49" s="31">
        <v>9.07</v>
      </c>
      <c r="D49" s="31">
        <v>10.55</v>
      </c>
      <c r="E49" s="31">
        <v>20.309999999999999</v>
      </c>
      <c r="F49" s="31">
        <v>15.28</v>
      </c>
      <c r="G49" s="31">
        <v>13.92</v>
      </c>
      <c r="H49" s="31">
        <v>13.83</v>
      </c>
      <c r="I49" s="31">
        <v>14.09</v>
      </c>
      <c r="J49" s="31">
        <v>14.54</v>
      </c>
      <c r="K49" s="31">
        <v>14.09</v>
      </c>
      <c r="L49" s="31">
        <v>13.86</v>
      </c>
      <c r="M49" s="31">
        <v>10.94</v>
      </c>
      <c r="N49" s="31">
        <v>9.59</v>
      </c>
      <c r="O49" s="31">
        <v>6.29</v>
      </c>
      <c r="P49" s="31">
        <v>5.76</v>
      </c>
      <c r="Q49" s="100">
        <v>4.8</v>
      </c>
      <c r="R49" s="99">
        <f t="shared" si="0"/>
        <v>-16.666666666666664</v>
      </c>
      <c r="S49" s="52">
        <f t="shared" si="1"/>
        <v>3.6152010164740185E-2</v>
      </c>
    </row>
    <row r="50" spans="1:19">
      <c r="A50" s="5"/>
      <c r="B50" s="1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100"/>
      <c r="R50" s="99"/>
      <c r="S50" s="52"/>
    </row>
    <row r="51" spans="1:19">
      <c r="A51" s="10" t="s">
        <v>37</v>
      </c>
      <c r="B51" s="11">
        <v>4.6900000000000004</v>
      </c>
      <c r="C51" s="31">
        <v>3.4</v>
      </c>
      <c r="D51" s="31">
        <v>3.45</v>
      </c>
      <c r="E51" s="31">
        <v>7.26</v>
      </c>
      <c r="F51" s="31">
        <v>5.59</v>
      </c>
      <c r="G51" s="31">
        <v>4.97</v>
      </c>
      <c r="H51" s="31">
        <v>5.48</v>
      </c>
      <c r="I51" s="8">
        <v>5</v>
      </c>
      <c r="J51" s="8">
        <v>5.84</v>
      </c>
      <c r="K51" s="8">
        <v>4.91</v>
      </c>
      <c r="L51" s="12">
        <v>4.74</v>
      </c>
      <c r="M51" s="12">
        <v>4.18</v>
      </c>
      <c r="N51" s="12">
        <v>3.84</v>
      </c>
      <c r="O51" s="12">
        <v>2.65</v>
      </c>
      <c r="P51" s="12">
        <v>2.6</v>
      </c>
      <c r="Q51" s="102">
        <v>2.35</v>
      </c>
      <c r="R51" s="99">
        <f t="shared" si="0"/>
        <v>-9.615384615384615</v>
      </c>
      <c r="S51" s="52">
        <f t="shared" si="1"/>
        <v>1.7699421643154054E-2</v>
      </c>
    </row>
    <row r="52" spans="1:19">
      <c r="A52" s="10" t="s">
        <v>88</v>
      </c>
      <c r="B52" s="11">
        <v>20.329999999999998</v>
      </c>
      <c r="C52" s="31">
        <v>16.2</v>
      </c>
      <c r="D52" s="31" t="s">
        <v>89</v>
      </c>
      <c r="E52" s="31">
        <v>7.73</v>
      </c>
      <c r="F52" s="31">
        <v>6.02</v>
      </c>
      <c r="G52" s="31">
        <v>1.84</v>
      </c>
      <c r="H52" s="31">
        <v>1.78</v>
      </c>
      <c r="I52" s="31">
        <v>1.36</v>
      </c>
      <c r="J52" s="31">
        <v>1.7</v>
      </c>
      <c r="K52" s="31">
        <v>1.78</v>
      </c>
      <c r="L52" s="31">
        <v>1.43</v>
      </c>
      <c r="M52" s="31">
        <v>0.88</v>
      </c>
      <c r="N52" s="31">
        <v>0.68</v>
      </c>
      <c r="O52" s="31">
        <v>0.45</v>
      </c>
      <c r="P52" s="31">
        <v>0.36</v>
      </c>
      <c r="Q52" s="100">
        <v>0.39</v>
      </c>
      <c r="R52" s="99">
        <f t="shared" si="0"/>
        <v>8.3333333333333481</v>
      </c>
      <c r="S52" s="52">
        <f t="shared" si="1"/>
        <v>2.9373508258851407E-3</v>
      </c>
    </row>
    <row r="53" spans="1:19">
      <c r="A53" s="10" t="s">
        <v>40</v>
      </c>
      <c r="B53" s="11"/>
      <c r="C53" s="31"/>
      <c r="D53" s="31">
        <v>0.31</v>
      </c>
      <c r="E53" s="31">
        <v>0.73</v>
      </c>
      <c r="F53" s="31">
        <v>0.61</v>
      </c>
      <c r="G53" s="31">
        <v>0.64400000000000002</v>
      </c>
      <c r="H53" s="31">
        <v>0.63</v>
      </c>
      <c r="I53" s="31">
        <v>0.77</v>
      </c>
      <c r="J53" s="31">
        <v>0.8</v>
      </c>
      <c r="K53" s="31">
        <v>0.67</v>
      </c>
      <c r="L53" s="31">
        <v>0.59</v>
      </c>
      <c r="M53" s="31">
        <v>0.44</v>
      </c>
      <c r="N53" s="31">
        <v>0.31</v>
      </c>
      <c r="O53" s="31">
        <v>0.24</v>
      </c>
      <c r="P53" s="31">
        <v>0.27</v>
      </c>
      <c r="Q53" s="100">
        <v>0.35</v>
      </c>
      <c r="R53" s="99">
        <f t="shared" si="0"/>
        <v>29.629629629629605</v>
      </c>
      <c r="S53" s="52">
        <f t="shared" si="1"/>
        <v>2.6360840745123055E-3</v>
      </c>
    </row>
    <row r="54" spans="1:19">
      <c r="A54" s="10" t="s">
        <v>41</v>
      </c>
      <c r="B54" s="11"/>
      <c r="C54" s="31"/>
      <c r="D54" s="31"/>
      <c r="E54" s="31"/>
      <c r="F54" s="31"/>
      <c r="G54" s="31">
        <v>1.91</v>
      </c>
      <c r="H54" s="31">
        <v>1.1100000000000001</v>
      </c>
      <c r="I54" s="31">
        <v>0.95</v>
      </c>
      <c r="J54" s="31">
        <v>0.99</v>
      </c>
      <c r="K54" s="31">
        <v>0.83</v>
      </c>
      <c r="L54" s="31">
        <v>0.85</v>
      </c>
      <c r="M54" s="31">
        <v>0.53</v>
      </c>
      <c r="N54" s="31">
        <v>0.44</v>
      </c>
      <c r="O54" s="31">
        <v>0.42</v>
      </c>
      <c r="P54" s="31">
        <v>0.41</v>
      </c>
      <c r="Q54" s="100">
        <v>0.41</v>
      </c>
      <c r="R54" s="99">
        <f t="shared" si="0"/>
        <v>0</v>
      </c>
      <c r="S54" s="52">
        <f t="shared" si="1"/>
        <v>3.0879842015715574E-3</v>
      </c>
    </row>
    <row r="55" spans="1:19">
      <c r="A55" s="5"/>
      <c r="B55" s="1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100"/>
      <c r="R55" s="99"/>
      <c r="S55" s="52"/>
    </row>
    <row r="56" spans="1:19">
      <c r="A56" s="5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00"/>
      <c r="R56" s="99"/>
      <c r="S56" s="52"/>
    </row>
    <row r="57" spans="1:19">
      <c r="A57" s="5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100"/>
      <c r="R57" s="99"/>
      <c r="S57" s="52"/>
    </row>
    <row r="58" spans="1:19">
      <c r="A58" s="14" t="s">
        <v>42</v>
      </c>
      <c r="B58" s="72">
        <v>39.32</v>
      </c>
      <c r="C58" s="73">
        <v>32.44</v>
      </c>
      <c r="D58" s="73">
        <v>25.62</v>
      </c>
      <c r="E58" s="73">
        <v>32.22</v>
      </c>
      <c r="F58" s="73">
        <v>31.74</v>
      </c>
      <c r="G58" s="73">
        <v>33.9</v>
      </c>
      <c r="H58" s="73">
        <v>33.770000000000003</v>
      </c>
      <c r="I58" s="73">
        <v>32.520000000000003</v>
      </c>
      <c r="J58" s="73">
        <v>33.31</v>
      </c>
      <c r="K58" s="73">
        <v>31.15</v>
      </c>
      <c r="L58" s="73">
        <v>28.52</v>
      </c>
      <c r="M58" s="73">
        <v>25.01</v>
      </c>
      <c r="N58" s="73">
        <v>27.06</v>
      </c>
      <c r="O58" s="73">
        <v>17.670000000000002</v>
      </c>
      <c r="P58" s="73">
        <v>19.559999999999999</v>
      </c>
      <c r="Q58" s="101">
        <v>19.78</v>
      </c>
      <c r="R58" s="93">
        <f t="shared" si="0"/>
        <v>1.1247443762781417</v>
      </c>
      <c r="S58" s="96">
        <f t="shared" si="1"/>
        <v>0.14897640855386687</v>
      </c>
    </row>
    <row r="59" spans="1:19">
      <c r="A59" s="10" t="s">
        <v>43</v>
      </c>
      <c r="B59" s="72">
        <v>33.85</v>
      </c>
      <c r="C59" s="73">
        <v>28.17</v>
      </c>
      <c r="D59" s="73">
        <v>20.309999999999999</v>
      </c>
      <c r="E59" s="73" t="s">
        <v>90</v>
      </c>
      <c r="F59" s="73">
        <v>25.23</v>
      </c>
      <c r="G59" s="73">
        <v>27.76</v>
      </c>
      <c r="H59" s="73">
        <v>27.28</v>
      </c>
      <c r="I59" s="73">
        <v>26.01</v>
      </c>
      <c r="J59" s="73">
        <v>25.97</v>
      </c>
      <c r="K59" s="73">
        <v>23.88</v>
      </c>
      <c r="L59" s="73">
        <v>21.88</v>
      </c>
      <c r="M59" s="73">
        <v>19.07</v>
      </c>
      <c r="N59" s="73">
        <v>21.55</v>
      </c>
      <c r="O59" s="73">
        <v>13.6</v>
      </c>
      <c r="P59" s="73">
        <v>15.5</v>
      </c>
      <c r="Q59" s="101">
        <v>15.94</v>
      </c>
      <c r="R59" s="93">
        <f t="shared" si="0"/>
        <v>2.8387096774193488</v>
      </c>
      <c r="S59" s="96">
        <f t="shared" si="1"/>
        <v>0.12005480042207471</v>
      </c>
    </row>
    <row r="60" spans="1:19">
      <c r="A60" s="10" t="s">
        <v>44</v>
      </c>
      <c r="B60" s="11">
        <v>3.21</v>
      </c>
      <c r="C60" s="31">
        <v>1.95</v>
      </c>
      <c r="D60" s="31">
        <v>2.36</v>
      </c>
      <c r="E60" s="31">
        <v>3.2</v>
      </c>
      <c r="F60" s="31">
        <v>2.98</v>
      </c>
      <c r="G60" s="31">
        <v>2.64</v>
      </c>
      <c r="H60" s="31">
        <v>2.92</v>
      </c>
      <c r="I60" s="31">
        <v>3.04</v>
      </c>
      <c r="J60" s="31">
        <v>3.39</v>
      </c>
      <c r="K60" s="31">
        <v>3.08</v>
      </c>
      <c r="L60" s="31">
        <v>2.87</v>
      </c>
      <c r="M60" s="31">
        <v>2.62</v>
      </c>
      <c r="N60" s="31">
        <v>2.5499999999999998</v>
      </c>
      <c r="O60" s="31">
        <v>2.2799999999999998</v>
      </c>
      <c r="P60" s="31">
        <v>2.2999999999999998</v>
      </c>
      <c r="Q60" s="100">
        <v>2.17</v>
      </c>
      <c r="R60" s="99">
        <f t="shared" si="0"/>
        <v>-5.6521739130434785</v>
      </c>
      <c r="S60" s="52">
        <f t="shared" si="1"/>
        <v>1.6343721261976293E-2</v>
      </c>
    </row>
    <row r="61" spans="1:19">
      <c r="A61" s="10" t="s">
        <v>45</v>
      </c>
      <c r="B61" s="11">
        <v>2.2599999999999998</v>
      </c>
      <c r="C61" s="31">
        <v>2.3199999999999998</v>
      </c>
      <c r="D61" s="31">
        <v>2.95</v>
      </c>
      <c r="E61" s="31">
        <v>4.28</v>
      </c>
      <c r="F61" s="31">
        <v>3.53</v>
      </c>
      <c r="G61" s="31">
        <v>3.5</v>
      </c>
      <c r="H61" s="31">
        <v>3.57</v>
      </c>
      <c r="I61" s="31">
        <v>3.47</v>
      </c>
      <c r="J61" s="31">
        <v>3.94</v>
      </c>
      <c r="K61" s="31">
        <v>4.1900000000000004</v>
      </c>
      <c r="L61" s="31">
        <v>3.77</v>
      </c>
      <c r="M61" s="31">
        <v>3.32</v>
      </c>
      <c r="N61" s="31">
        <v>2.96</v>
      </c>
      <c r="O61" s="31">
        <v>1.79</v>
      </c>
      <c r="P61" s="31">
        <v>1.76</v>
      </c>
      <c r="Q61" s="100">
        <v>1.67</v>
      </c>
      <c r="R61" s="99">
        <f t="shared" si="0"/>
        <v>-5.1136363636363651</v>
      </c>
      <c r="S61" s="52">
        <f t="shared" si="1"/>
        <v>1.2577886869815858E-2</v>
      </c>
    </row>
    <row r="62" spans="1:19">
      <c r="A62" s="5"/>
      <c r="B62" s="1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105"/>
      <c r="R62" s="106"/>
      <c r="S62" s="107"/>
    </row>
    <row r="63" spans="1:19">
      <c r="A63" s="9" t="s">
        <v>46</v>
      </c>
      <c r="B63" s="75">
        <v>103.62</v>
      </c>
      <c r="C63" s="75">
        <v>115.55</v>
      </c>
      <c r="D63" s="75">
        <v>172.14</v>
      </c>
      <c r="E63" s="75">
        <v>274.7</v>
      </c>
      <c r="F63" s="75">
        <v>282.77</v>
      </c>
      <c r="G63" s="75">
        <v>26.46</v>
      </c>
      <c r="H63" s="75">
        <v>331.03</v>
      </c>
      <c r="I63" s="75">
        <v>408.57</v>
      </c>
      <c r="J63" s="75">
        <v>408.57</v>
      </c>
      <c r="K63" s="75">
        <v>437.26</v>
      </c>
      <c r="L63" s="75">
        <v>452.32</v>
      </c>
      <c r="M63" s="75">
        <v>504.99</v>
      </c>
      <c r="N63" s="75">
        <v>499.89</v>
      </c>
      <c r="O63" s="75">
        <v>508.39</v>
      </c>
      <c r="P63" s="75">
        <v>563.20000000000005</v>
      </c>
      <c r="Q63" s="101">
        <v>544.32000000000005</v>
      </c>
      <c r="R63" s="93">
        <f t="shared" si="0"/>
        <v>-3.3522727272727315</v>
      </c>
      <c r="S63" s="96">
        <f t="shared" si="1"/>
        <v>4.0996379526815385</v>
      </c>
    </row>
    <row r="64" spans="1:19">
      <c r="A64" s="14" t="s">
        <v>47</v>
      </c>
      <c r="B64" s="15">
        <v>982.3</v>
      </c>
      <c r="C64" s="16">
        <v>1527.78</v>
      </c>
      <c r="D64" s="16">
        <v>2430.0500000000002</v>
      </c>
      <c r="E64" s="16">
        <v>3274.92</v>
      </c>
      <c r="F64" s="16">
        <v>3778.03</v>
      </c>
      <c r="G64" s="16">
        <v>4381.8</v>
      </c>
      <c r="H64" s="16">
        <v>4665.01</v>
      </c>
      <c r="I64" s="16">
        <v>5306.59</v>
      </c>
      <c r="J64" s="16">
        <v>5306.59</v>
      </c>
      <c r="K64" s="16">
        <v>5511.15</v>
      </c>
      <c r="L64" s="16">
        <v>5698.53</v>
      </c>
      <c r="M64" s="16">
        <v>6067.62</v>
      </c>
      <c r="N64" s="16">
        <v>6244.92</v>
      </c>
      <c r="O64" s="16">
        <v>5573.57</v>
      </c>
      <c r="P64" s="16">
        <v>6223.26</v>
      </c>
      <c r="Q64" s="103">
        <v>5845.63</v>
      </c>
      <c r="R64" s="93">
        <f t="shared" si="0"/>
        <v>-6.068041508791211</v>
      </c>
      <c r="S64" s="96">
        <f t="shared" si="1"/>
        <v>44.027348995689621</v>
      </c>
    </row>
    <row r="65" spans="1:19">
      <c r="A65" s="14" t="s">
        <v>48</v>
      </c>
      <c r="B65" s="15">
        <v>197.23</v>
      </c>
      <c r="C65" s="16">
        <v>69.84</v>
      </c>
      <c r="D65" s="16">
        <v>129.38999999999999</v>
      </c>
      <c r="E65" s="16">
        <v>168.18</v>
      </c>
      <c r="F65" s="16">
        <v>200.06</v>
      </c>
      <c r="G65" s="16">
        <v>220.86</v>
      </c>
      <c r="H65" s="16">
        <v>217.79</v>
      </c>
      <c r="I65" s="16">
        <v>243.29</v>
      </c>
      <c r="J65" s="16">
        <v>243.29</v>
      </c>
      <c r="K65" s="16">
        <v>240.86</v>
      </c>
      <c r="L65" s="16">
        <v>244.46</v>
      </c>
      <c r="M65" s="16">
        <v>275.5</v>
      </c>
      <c r="N65" s="16">
        <v>287.95</v>
      </c>
      <c r="O65" s="16">
        <v>273.23</v>
      </c>
      <c r="P65" s="16">
        <v>302.95</v>
      </c>
      <c r="Q65" s="103">
        <v>287.39999999999998</v>
      </c>
      <c r="R65" s="93">
        <f t="shared" si="0"/>
        <v>-5.1328602079551144</v>
      </c>
      <c r="S65" s="96">
        <f t="shared" si="1"/>
        <v>2.1646016086138187</v>
      </c>
    </row>
    <row r="66" spans="1:19">
      <c r="A66" s="9" t="s">
        <v>49</v>
      </c>
      <c r="B66" s="15">
        <v>570.65</v>
      </c>
      <c r="C66" s="16">
        <v>792.67</v>
      </c>
      <c r="D66" s="16">
        <v>998.2</v>
      </c>
      <c r="E66" s="16">
        <v>1166.22</v>
      </c>
      <c r="F66" s="16">
        <v>1460.51</v>
      </c>
      <c r="G66" s="16" t="s">
        <v>91</v>
      </c>
      <c r="H66" s="16">
        <v>1738.07</v>
      </c>
      <c r="I66" s="16">
        <v>2108.4699999999998</v>
      </c>
      <c r="J66" s="16">
        <v>2108.4699999999998</v>
      </c>
      <c r="K66" s="16">
        <v>2046.4</v>
      </c>
      <c r="L66" s="16">
        <v>2075.0500000000002</v>
      </c>
      <c r="M66" s="16">
        <v>2163.56</v>
      </c>
      <c r="N66" s="16">
        <v>2240.92</v>
      </c>
      <c r="O66" s="16">
        <v>2253.09</v>
      </c>
      <c r="P66" s="16">
        <v>2502.73</v>
      </c>
      <c r="Q66" s="103">
        <v>2248.83</v>
      </c>
      <c r="R66" s="93">
        <f t="shared" si="0"/>
        <v>-10.144921745453972</v>
      </c>
      <c r="S66" s="96">
        <f t="shared" si="1"/>
        <v>16.937442712244309</v>
      </c>
    </row>
    <row r="67" spans="1:19">
      <c r="A67" s="9" t="s">
        <v>50</v>
      </c>
      <c r="B67" s="15">
        <v>63.7</v>
      </c>
      <c r="C67" s="16">
        <v>227.58</v>
      </c>
      <c r="D67" s="16">
        <v>523.83000000000004</v>
      </c>
      <c r="E67" s="16">
        <v>1213.6500000000001</v>
      </c>
      <c r="F67" s="16">
        <v>1666.52</v>
      </c>
      <c r="G67" s="16">
        <v>1896.45</v>
      </c>
      <c r="H67" s="16">
        <v>2118.8200000000002</v>
      </c>
      <c r="I67" s="16">
        <v>2593.11</v>
      </c>
      <c r="J67" s="16">
        <v>2593.11</v>
      </c>
      <c r="K67" s="16">
        <v>2969.67</v>
      </c>
      <c r="L67" s="16">
        <v>3214.17</v>
      </c>
      <c r="M67" s="16">
        <v>3504.2</v>
      </c>
      <c r="N67" s="16">
        <v>3839.1</v>
      </c>
      <c r="O67" s="16">
        <v>3717.56</v>
      </c>
      <c r="P67" s="16">
        <v>4175.1499999999996</v>
      </c>
      <c r="Q67" s="103">
        <v>3766.21</v>
      </c>
      <c r="R67" s="93">
        <f t="shared" si="0"/>
        <v>-9.7946181574314561</v>
      </c>
      <c r="S67" s="96">
        <f t="shared" si="1"/>
        <v>28.365846292197116</v>
      </c>
    </row>
    <row r="68" spans="1:19" ht="14.25" thickBot="1">
      <c r="A68" s="17"/>
      <c r="B68" s="59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56"/>
      <c r="R68" s="76"/>
      <c r="S68" s="104"/>
    </row>
    <row r="70" spans="1:19">
      <c r="A70" t="s">
        <v>94</v>
      </c>
    </row>
    <row r="71" spans="1:19" ht="20.25" customHeight="1"/>
  </sheetData>
  <mergeCells count="2">
    <mergeCell ref="A1:S1"/>
    <mergeCell ref="Q2:S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原油</vt:lpstr>
      <vt:lpstr>汽油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2024-08-27T04:09:38Z</dcterms:created>
  <dcterms:modified xsi:type="dcterms:W3CDTF">2024-08-27T06:41:09Z</dcterms:modified>
</cp:coreProperties>
</file>