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中咨信息化\公司内网\能源交通\"/>
    </mc:Choice>
  </mc:AlternateContent>
  <bookViews>
    <workbookView xWindow="0" yWindow="0" windowWidth="16470" windowHeight="6690" activeTab="1"/>
  </bookViews>
  <sheets>
    <sheet name="煤炭" sheetId="1" r:id="rId1"/>
    <sheet name="燃料油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6" i="2" l="1"/>
  <c r="S6" i="2"/>
  <c r="R7" i="2"/>
  <c r="S7" i="2"/>
  <c r="R8" i="2"/>
  <c r="S8" i="2"/>
  <c r="R9" i="2"/>
  <c r="S9" i="2"/>
  <c r="R10" i="2"/>
  <c r="S10" i="2"/>
  <c r="R11" i="2"/>
  <c r="S11" i="2"/>
  <c r="R12" i="2"/>
  <c r="S12" i="2"/>
  <c r="R13" i="2"/>
  <c r="S13" i="2"/>
  <c r="R14" i="2"/>
  <c r="S14" i="2"/>
  <c r="R15" i="2"/>
  <c r="S15" i="2"/>
  <c r="R19" i="2"/>
  <c r="S19" i="2"/>
  <c r="R20" i="2"/>
  <c r="S20" i="2"/>
  <c r="R22" i="2"/>
  <c r="S22" i="2"/>
  <c r="R23" i="2"/>
  <c r="S23" i="2"/>
  <c r="R26" i="2"/>
  <c r="S26" i="2"/>
  <c r="R27" i="2"/>
  <c r="S27" i="2"/>
  <c r="R28" i="2"/>
  <c r="S28" i="2"/>
  <c r="R29" i="2"/>
  <c r="S29" i="2"/>
  <c r="R31" i="2"/>
  <c r="S31" i="2"/>
  <c r="R32" i="2"/>
  <c r="S32" i="2"/>
  <c r="R33" i="2"/>
  <c r="S33" i="2"/>
  <c r="R34" i="2"/>
  <c r="S34" i="2"/>
  <c r="R36" i="2"/>
  <c r="S36" i="2"/>
  <c r="R37" i="2"/>
  <c r="S37" i="2"/>
  <c r="R38" i="2"/>
  <c r="S38" i="2"/>
  <c r="R39" i="2"/>
  <c r="S39" i="2"/>
  <c r="R41" i="2"/>
  <c r="S41" i="2"/>
  <c r="R42" i="2"/>
  <c r="S42" i="2"/>
  <c r="R43" i="2"/>
  <c r="S43" i="2"/>
  <c r="R44" i="2"/>
  <c r="S44" i="2"/>
  <c r="R45" i="2"/>
  <c r="S45" i="2"/>
  <c r="R46" i="2"/>
  <c r="S46" i="2"/>
  <c r="R47" i="2"/>
  <c r="S47" i="2"/>
  <c r="R48" i="2"/>
  <c r="S48" i="2"/>
  <c r="R49" i="2"/>
  <c r="S49" i="2"/>
  <c r="R50" i="2"/>
  <c r="S50" i="2"/>
  <c r="R51" i="2"/>
  <c r="S51" i="2"/>
  <c r="R53" i="2"/>
  <c r="S53" i="2"/>
  <c r="R55" i="2"/>
  <c r="S55" i="2"/>
  <c r="R56" i="2"/>
  <c r="S56" i="2"/>
  <c r="R60" i="2"/>
  <c r="S60" i="2"/>
  <c r="R61" i="2"/>
  <c r="S61" i="2"/>
  <c r="R63" i="2"/>
  <c r="S63" i="2"/>
  <c r="R65" i="2"/>
  <c r="S65" i="2"/>
  <c r="R66" i="2"/>
  <c r="S66" i="2"/>
  <c r="R67" i="2"/>
  <c r="S67" i="2"/>
  <c r="R68" i="2"/>
  <c r="S68" i="2"/>
  <c r="B74" i="2"/>
  <c r="C74" i="2"/>
  <c r="D74" i="2"/>
  <c r="E74" i="2"/>
  <c r="F74" i="2"/>
  <c r="G74" i="2"/>
  <c r="H74" i="2"/>
  <c r="I74" i="2"/>
  <c r="J74" i="2"/>
  <c r="K74" i="2"/>
  <c r="L74" i="2"/>
  <c r="M74" i="2"/>
  <c r="N74" i="2"/>
  <c r="O74" i="2"/>
  <c r="P74" i="2"/>
  <c r="Q74" i="2"/>
  <c r="R6" i="1"/>
  <c r="S6" i="1"/>
  <c r="R7" i="1"/>
  <c r="S7" i="1"/>
  <c r="R8" i="1"/>
  <c r="S8" i="1"/>
  <c r="R9" i="1"/>
  <c r="S9" i="1"/>
  <c r="R10" i="1"/>
  <c r="S10" i="1"/>
  <c r="R11" i="1"/>
  <c r="S11" i="1"/>
  <c r="R12" i="1"/>
  <c r="S12" i="1"/>
  <c r="R13" i="1"/>
  <c r="S13" i="1"/>
  <c r="R14" i="1"/>
  <c r="S14" i="1"/>
  <c r="R15" i="1"/>
  <c r="S15" i="1"/>
  <c r="R16" i="1"/>
  <c r="S16" i="1"/>
  <c r="R19" i="1"/>
  <c r="S19" i="1"/>
  <c r="R20" i="1"/>
  <c r="S20" i="1"/>
  <c r="R22" i="1"/>
  <c r="S22" i="1"/>
  <c r="R23" i="1"/>
  <c r="S23" i="1"/>
  <c r="R25" i="1"/>
  <c r="S25" i="1"/>
  <c r="R26" i="1"/>
  <c r="S26" i="1"/>
  <c r="R27" i="1"/>
  <c r="S27" i="1"/>
  <c r="R28" i="1"/>
  <c r="S28" i="1"/>
  <c r="R29" i="1"/>
  <c r="S29" i="1"/>
  <c r="R31" i="1"/>
  <c r="S31" i="1"/>
  <c r="R32" i="1"/>
  <c r="S32" i="1"/>
  <c r="R33" i="1"/>
  <c r="S33" i="1"/>
  <c r="R34" i="1"/>
  <c r="S34" i="1"/>
  <c r="R36" i="1"/>
  <c r="S36" i="1"/>
  <c r="R37" i="1"/>
  <c r="S37" i="1"/>
  <c r="R38" i="1"/>
  <c r="S38" i="1"/>
  <c r="R39" i="1"/>
  <c r="S39" i="1"/>
  <c r="R40" i="1"/>
  <c r="S40" i="1"/>
  <c r="R42" i="1"/>
  <c r="S42" i="1"/>
  <c r="R43" i="1"/>
  <c r="S43" i="1"/>
  <c r="R44" i="1"/>
  <c r="S44" i="1"/>
  <c r="R45" i="1"/>
  <c r="S45" i="1"/>
  <c r="R46" i="1"/>
  <c r="S46" i="1"/>
  <c r="R47" i="1"/>
  <c r="S47" i="1"/>
  <c r="R48" i="1"/>
  <c r="S48" i="1"/>
  <c r="R49" i="1"/>
  <c r="S49" i="1"/>
  <c r="R50" i="1"/>
  <c r="S50" i="1"/>
  <c r="R51" i="1"/>
  <c r="S51" i="1"/>
  <c r="R53" i="1"/>
  <c r="S53" i="1"/>
  <c r="R54" i="1"/>
  <c r="S54" i="1"/>
  <c r="R55" i="1"/>
  <c r="S55" i="1"/>
  <c r="R56" i="1"/>
  <c r="S56" i="1"/>
  <c r="R60" i="1"/>
  <c r="S60" i="1"/>
  <c r="R61" i="1"/>
  <c r="S61" i="1"/>
  <c r="R62" i="1"/>
  <c r="S62" i="1"/>
  <c r="R63" i="1"/>
  <c r="S63" i="1"/>
  <c r="R65" i="1"/>
  <c r="S65" i="1"/>
  <c r="R66" i="1"/>
  <c r="S66" i="1"/>
  <c r="R67" i="1"/>
  <c r="S67" i="1"/>
  <c r="R68" i="1"/>
  <c r="S68" i="1"/>
  <c r="R69" i="1"/>
  <c r="S69" i="1"/>
  <c r="B74" i="1"/>
  <c r="C74" i="1"/>
  <c r="D74" i="1"/>
  <c r="E74" i="1"/>
  <c r="F74" i="1"/>
  <c r="G74" i="1"/>
  <c r="H74" i="1"/>
  <c r="I74" i="1"/>
  <c r="J74" i="1"/>
  <c r="K74" i="1"/>
  <c r="L74" i="1"/>
  <c r="M74" i="1"/>
  <c r="N74" i="1"/>
  <c r="O74" i="1"/>
  <c r="P74" i="1"/>
  <c r="Q74" i="1"/>
</calcChain>
</file>

<file path=xl/sharedStrings.xml><?xml version="1.0" encoding="utf-8"?>
<sst xmlns="http://schemas.openxmlformats.org/spreadsheetml/2006/main" count="168" uniqueCount="122">
  <si>
    <t>据国家统计局相关整理整理，数据以最新公布为准，与个别年份统计年鉴数据有出入，仅供参考。中咨公司   老科协  张其伟  2024.08.30</t>
    <phoneticPr fontId="1" type="noConversion"/>
  </si>
  <si>
    <t>说明：2012年以前汽车制造业数据为“交通运输设备制造业”数据，包括铁路船舶等。</t>
    <phoneticPr fontId="1" type="noConversion"/>
  </si>
  <si>
    <t>人均生活消费量 （公斤/人）</t>
    <phoneticPr fontId="1" type="noConversion"/>
  </si>
  <si>
    <t>141212</t>
    <phoneticPr fontId="7" type="noConversion"/>
  </si>
  <si>
    <t>141008</t>
    <phoneticPr fontId="7" type="noConversion"/>
  </si>
  <si>
    <t>140541</t>
    <phoneticPr fontId="7" type="noConversion"/>
  </si>
  <si>
    <t>140011</t>
    <phoneticPr fontId="7" type="noConversion"/>
  </si>
  <si>
    <t>139232</t>
    <phoneticPr fontId="7" type="noConversion"/>
  </si>
  <si>
    <t>138326</t>
    <phoneticPr fontId="7" type="noConversion"/>
  </si>
  <si>
    <t>137646</t>
    <phoneticPr fontId="7" type="noConversion"/>
  </si>
  <si>
    <t>136726</t>
    <phoneticPr fontId="7" type="noConversion"/>
  </si>
  <si>
    <t>135922</t>
    <phoneticPr fontId="7" type="noConversion"/>
  </si>
  <si>
    <t>134916</t>
    <phoneticPr fontId="7" type="noConversion"/>
  </si>
  <si>
    <t>134091</t>
    <phoneticPr fontId="7" type="noConversion"/>
  </si>
  <si>
    <t>130756</t>
    <phoneticPr fontId="7" type="noConversion"/>
  </si>
  <si>
    <t>126743</t>
  </si>
  <si>
    <t>121121</t>
  </si>
  <si>
    <t>人口 （万人）</t>
    <phoneticPr fontId="1" type="noConversion"/>
  </si>
  <si>
    <t xml:space="preserve">生活消费                   </t>
  </si>
  <si>
    <t xml:space="preserve">其他行业                   </t>
  </si>
  <si>
    <t>批发、零售业和住宿、餐饮业</t>
  </si>
  <si>
    <t>交通运输、仓储和邮政业</t>
  </si>
  <si>
    <t xml:space="preserve">建筑业                     </t>
  </si>
  <si>
    <t xml:space="preserve">水的生产和供应业  </t>
  </si>
  <si>
    <t xml:space="preserve">燃气生产和供应业  </t>
  </si>
  <si>
    <t>电力、热力生产和供应业</t>
  </si>
  <si>
    <t xml:space="preserve">  电力、煤气及水生产和供应业</t>
  </si>
  <si>
    <t>金属制品、机械和设备修理业</t>
  </si>
  <si>
    <t xml:space="preserve">废弃资源综合利用业  </t>
  </si>
  <si>
    <t>工艺品及其他制造业</t>
    <phoneticPr fontId="14" type="noConversion"/>
  </si>
  <si>
    <t>仪器仪表制造业</t>
  </si>
  <si>
    <t>计算机、通信和其他电子设备制造业</t>
    <phoneticPr fontId="14" type="noConversion"/>
  </si>
  <si>
    <t xml:space="preserve">电气机械和器材制造业 </t>
  </si>
  <si>
    <t>铁路、船舶、航空航天和其他运输设备制造业</t>
    <phoneticPr fontId="14" type="noConversion"/>
  </si>
  <si>
    <r>
      <t>8</t>
    </r>
    <r>
      <rPr>
        <sz val="10"/>
        <rFont val="Arial"/>
        <family val="2"/>
      </rPr>
      <t>60..2</t>
    </r>
    <phoneticPr fontId="14" type="noConversion"/>
  </si>
  <si>
    <t>汽车制造业</t>
    <phoneticPr fontId="14" type="noConversion"/>
  </si>
  <si>
    <t xml:space="preserve">专用设备制造业 </t>
  </si>
  <si>
    <t>通用设备制造业</t>
  </si>
  <si>
    <t xml:space="preserve">金属制品业 </t>
  </si>
  <si>
    <t xml:space="preserve">有色金属冶炼和压延加工业 </t>
  </si>
  <si>
    <t xml:space="preserve">黑色金属冶炼和压延加工业 </t>
  </si>
  <si>
    <t>非金属矿物制品业</t>
  </si>
  <si>
    <t xml:space="preserve">  </t>
    <phoneticPr fontId="14" type="noConversion"/>
  </si>
  <si>
    <t xml:space="preserve">  橡胶和塑料制品业</t>
    <phoneticPr fontId="14" type="noConversion"/>
  </si>
  <si>
    <t>化学纤维制造业</t>
  </si>
  <si>
    <t xml:space="preserve">医药制造业 </t>
  </si>
  <si>
    <t>化学原料和化学制品制造业</t>
  </si>
  <si>
    <r>
      <t>7</t>
    </r>
    <r>
      <rPr>
        <sz val="10"/>
        <rFont val="Arial"/>
        <family val="2"/>
      </rPr>
      <t>709..57</t>
    </r>
    <phoneticPr fontId="14" type="noConversion"/>
  </si>
  <si>
    <t xml:space="preserve">石油加工、炼焦和核燃料加工业 </t>
  </si>
  <si>
    <t>文教、工美、体育和娱乐用品 制造业</t>
    <phoneticPr fontId="14" type="noConversion"/>
  </si>
  <si>
    <r>
      <t>8</t>
    </r>
    <r>
      <rPr>
        <sz val="10"/>
        <rFont val="Arial"/>
        <family val="2"/>
      </rPr>
      <t>6..8</t>
    </r>
    <phoneticPr fontId="14" type="noConversion"/>
  </si>
  <si>
    <t>印刷和记录媒介复制业</t>
  </si>
  <si>
    <t xml:space="preserve">造纸和纸制品业 </t>
  </si>
  <si>
    <t xml:space="preserve">家具制造业 </t>
  </si>
  <si>
    <t>木材加工和木、竹、藤、棕、草 制品业</t>
    <phoneticPr fontId="14" type="noConversion"/>
  </si>
  <si>
    <t>皮革、毛皮、羽毛及其制品和 制鞋业</t>
    <phoneticPr fontId="14" type="noConversion"/>
  </si>
  <si>
    <t>纺织服装、服饰业</t>
  </si>
  <si>
    <t>纺织业</t>
  </si>
  <si>
    <t xml:space="preserve">烟草制品业 </t>
  </si>
  <si>
    <t>酒、饮料和精制茶制造业</t>
    <phoneticPr fontId="14" type="noConversion"/>
  </si>
  <si>
    <t>食品制造业</t>
  </si>
  <si>
    <t>农副食品加工业</t>
  </si>
  <si>
    <t xml:space="preserve">  制造业                   </t>
  </si>
  <si>
    <t>其他采矿业</t>
  </si>
  <si>
    <t>开采辅助活动</t>
  </si>
  <si>
    <t>非金属矿采选业</t>
  </si>
  <si>
    <t>有色金属矿采选业</t>
  </si>
  <si>
    <t>黑色金属矿采选业</t>
  </si>
  <si>
    <t>石油和天然气开采业</t>
  </si>
  <si>
    <t>煤炭开采和洗选业</t>
  </si>
  <si>
    <t xml:space="preserve">  采掘业                   </t>
  </si>
  <si>
    <t xml:space="preserve">工业                       </t>
  </si>
  <si>
    <t xml:space="preserve">农、林、牧、渔、水利业         </t>
  </si>
  <si>
    <t xml:space="preserve">消 费 总 量              </t>
    <phoneticPr fontId="14" type="noConversion"/>
  </si>
  <si>
    <r>
      <rPr>
        <b/>
        <sz val="10"/>
        <color theme="1"/>
        <rFont val="宋体"/>
        <family val="3"/>
        <charset val="134"/>
      </rPr>
      <t>占比</t>
    </r>
    <r>
      <rPr>
        <b/>
        <sz val="10"/>
        <color theme="1"/>
        <rFont val="Arial"/>
        <family val="2"/>
      </rPr>
      <t>%</t>
    </r>
    <phoneticPr fontId="1" type="noConversion"/>
  </si>
  <si>
    <r>
      <rPr>
        <b/>
        <sz val="10"/>
        <color theme="1"/>
        <rFont val="宋体"/>
        <family val="3"/>
        <charset val="134"/>
      </rPr>
      <t>比上年</t>
    </r>
    <r>
      <rPr>
        <b/>
        <sz val="10"/>
        <color theme="1"/>
        <rFont val="Arial"/>
        <family val="2"/>
      </rPr>
      <t xml:space="preserve"> %</t>
    </r>
    <phoneticPr fontId="1" type="noConversion"/>
  </si>
  <si>
    <t>(10 000  tce)</t>
  </si>
  <si>
    <t>据中国能源统计年鉴2019,2023相关分行业消费总量</t>
    <phoneticPr fontId="14" type="noConversion"/>
  </si>
  <si>
    <t>单位：万吨</t>
    <phoneticPr fontId="14" type="noConversion"/>
  </si>
  <si>
    <t xml:space="preserve">  分行业煤炭消费总量</t>
    <phoneticPr fontId="14" type="noConversion"/>
  </si>
  <si>
    <t>据国家统计局相关整理整理，数据以最新公布为准，与个别年份统计年鉴数据有出入，仅供参考。中咨公司   老科协  张其伟  2024.08.30</t>
    <phoneticPr fontId="1" type="noConversion"/>
  </si>
  <si>
    <t>人均生活消费量 （公斤/人）</t>
    <phoneticPr fontId="1" type="noConversion"/>
  </si>
  <si>
    <t>141212</t>
    <phoneticPr fontId="7" type="noConversion"/>
  </si>
  <si>
    <t>141008</t>
    <phoneticPr fontId="7" type="noConversion"/>
  </si>
  <si>
    <t>140541</t>
    <phoneticPr fontId="7" type="noConversion"/>
  </si>
  <si>
    <t>140011</t>
    <phoneticPr fontId="7" type="noConversion"/>
  </si>
  <si>
    <t>139232</t>
    <phoneticPr fontId="7" type="noConversion"/>
  </si>
  <si>
    <t>138326</t>
    <phoneticPr fontId="7" type="noConversion"/>
  </si>
  <si>
    <t>137646</t>
    <phoneticPr fontId="7" type="noConversion"/>
  </si>
  <si>
    <t>136726</t>
    <phoneticPr fontId="7" type="noConversion"/>
  </si>
  <si>
    <t>135922</t>
    <phoneticPr fontId="7" type="noConversion"/>
  </si>
  <si>
    <t>134916</t>
    <phoneticPr fontId="7" type="noConversion"/>
  </si>
  <si>
    <t>134091</t>
    <phoneticPr fontId="7" type="noConversion"/>
  </si>
  <si>
    <t>130756</t>
    <phoneticPr fontId="7" type="noConversion"/>
  </si>
  <si>
    <t>人口 （万人）</t>
    <phoneticPr fontId="1" type="noConversion"/>
  </si>
  <si>
    <t>6..59</t>
    <phoneticPr fontId="14" type="noConversion"/>
  </si>
  <si>
    <r>
      <t>1</t>
    </r>
    <r>
      <rPr>
        <sz val="10"/>
        <rFont val="Arial"/>
        <family val="2"/>
      </rPr>
      <t>4..89</t>
    </r>
    <phoneticPr fontId="14" type="noConversion"/>
  </si>
  <si>
    <t>8..38</t>
    <phoneticPr fontId="14" type="noConversion"/>
  </si>
  <si>
    <t>工艺品及其他制造业</t>
    <phoneticPr fontId="14" type="noConversion"/>
  </si>
  <si>
    <t>计算机、通信和其他电子设备制造业</t>
    <phoneticPr fontId="14" type="noConversion"/>
  </si>
  <si>
    <r>
      <t>1</t>
    </r>
    <r>
      <rPr>
        <sz val="10"/>
        <rFont val="Arial"/>
        <family val="2"/>
      </rPr>
      <t>2..67</t>
    </r>
    <phoneticPr fontId="14" type="noConversion"/>
  </si>
  <si>
    <t>铁路、船舶、航空航天和其他运输设备制造业</t>
    <phoneticPr fontId="14" type="noConversion"/>
  </si>
  <si>
    <t>汽车制造业</t>
    <phoneticPr fontId="14" type="noConversion"/>
  </si>
  <si>
    <r>
      <t>2</t>
    </r>
    <r>
      <rPr>
        <sz val="10"/>
        <rFont val="Arial"/>
        <family val="2"/>
      </rPr>
      <t>2..57</t>
    </r>
    <phoneticPr fontId="14" type="noConversion"/>
  </si>
  <si>
    <r>
      <t>1</t>
    </r>
    <r>
      <rPr>
        <sz val="10"/>
        <rFont val="Arial"/>
        <family val="2"/>
      </rPr>
      <t>8..64</t>
    </r>
    <phoneticPr fontId="14" type="noConversion"/>
  </si>
  <si>
    <r>
      <t>8</t>
    </r>
    <r>
      <rPr>
        <sz val="10"/>
        <rFont val="Arial"/>
        <family val="2"/>
      </rPr>
      <t>8..06</t>
    </r>
    <phoneticPr fontId="14" type="noConversion"/>
  </si>
  <si>
    <r>
      <t>2</t>
    </r>
    <r>
      <rPr>
        <sz val="10"/>
        <rFont val="Arial"/>
        <family val="2"/>
      </rPr>
      <t>13..88</t>
    </r>
    <phoneticPr fontId="14" type="noConversion"/>
  </si>
  <si>
    <t xml:space="preserve">  </t>
    <phoneticPr fontId="14" type="noConversion"/>
  </si>
  <si>
    <t xml:space="preserve">  橡胶和塑料制品业</t>
    <phoneticPr fontId="14" type="noConversion"/>
  </si>
  <si>
    <t>1167..54</t>
    <phoneticPr fontId="14" type="noConversion"/>
  </si>
  <si>
    <t>903..27</t>
    <phoneticPr fontId="14" type="noConversion"/>
  </si>
  <si>
    <r>
      <t>1</t>
    </r>
    <r>
      <rPr>
        <sz val="10"/>
        <rFont val="Arial"/>
        <family val="2"/>
      </rPr>
      <t>398..75</t>
    </r>
    <phoneticPr fontId="14" type="noConversion"/>
  </si>
  <si>
    <r>
      <t>1</t>
    </r>
    <r>
      <rPr>
        <sz val="10"/>
        <rFont val="Arial"/>
        <family val="2"/>
      </rPr>
      <t>9..588</t>
    </r>
    <phoneticPr fontId="14" type="noConversion"/>
  </si>
  <si>
    <r>
      <t>1</t>
    </r>
    <r>
      <rPr>
        <sz val="10"/>
        <rFont val="Arial"/>
        <family val="2"/>
      </rPr>
      <t>6..62</t>
    </r>
    <phoneticPr fontId="14" type="noConversion"/>
  </si>
  <si>
    <t>木材加工和木、竹、藤、棕、草 制品业</t>
    <phoneticPr fontId="14" type="noConversion"/>
  </si>
  <si>
    <t>皮革、毛皮、羽毛及其制品和 制鞋业</t>
    <phoneticPr fontId="14" type="noConversion"/>
  </si>
  <si>
    <t>酒、饮料和精制茶制造业</t>
    <phoneticPr fontId="14" type="noConversion"/>
  </si>
  <si>
    <t xml:space="preserve">消 费 总 量              </t>
    <phoneticPr fontId="14" type="noConversion"/>
  </si>
  <si>
    <r>
      <rPr>
        <b/>
        <sz val="10"/>
        <color theme="1"/>
        <rFont val="宋体"/>
        <family val="3"/>
        <charset val="134"/>
      </rPr>
      <t>占比</t>
    </r>
    <r>
      <rPr>
        <b/>
        <sz val="10"/>
        <color theme="1"/>
        <rFont val="Arial"/>
        <family val="2"/>
      </rPr>
      <t>%</t>
    </r>
    <phoneticPr fontId="1" type="noConversion"/>
  </si>
  <si>
    <r>
      <rPr>
        <b/>
        <sz val="10"/>
        <color theme="1"/>
        <rFont val="宋体"/>
        <family val="3"/>
        <charset val="134"/>
      </rPr>
      <t>比上年</t>
    </r>
    <r>
      <rPr>
        <b/>
        <sz val="10"/>
        <color theme="1"/>
        <rFont val="Arial"/>
        <family val="2"/>
      </rPr>
      <t xml:space="preserve"> %</t>
    </r>
    <phoneticPr fontId="1" type="noConversion"/>
  </si>
  <si>
    <t>单位：万吨</t>
    <phoneticPr fontId="14" type="noConversion"/>
  </si>
  <si>
    <t xml:space="preserve">  分行业燃料油消费总量</t>
    <phoneticPr fontId="1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</si>
</sst>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76" formatCode="0.00_);[Red]\(0.00\)"/>
    <numFmt numFmtId="177" formatCode="0.0_);[Red]\(0.0\)"/>
    <numFmt numFmtId="178" formatCode="0_);[Red]\(0\)"/>
    <numFmt numFmtId="179" formatCode="0.00_ "/>
    <numFmt numFmtId="180" formatCode="0.0_ "/>
    <numFmt numFmtId="181" formatCode="0_ "/>
  </numFmts>
  <fonts count="2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0"/>
      <color indexed="8"/>
      <name val="宋体"/>
      <family val="3"/>
      <charset val="134"/>
    </font>
    <font>
      <sz val="10"/>
      <name val="宋体"/>
      <family val="3"/>
      <charset val="134"/>
    </font>
    <font>
      <sz val="12"/>
      <name val="宋体"/>
      <family val="3"/>
      <charset val="134"/>
    </font>
    <font>
      <sz val="11"/>
      <name val="宋体"/>
      <family val="3"/>
      <charset val="134"/>
    </font>
    <font>
      <sz val="10"/>
      <color theme="1"/>
      <name val="宋体"/>
      <family val="3"/>
      <charset val="134"/>
      <scheme val="minor"/>
    </font>
    <font>
      <sz val="9"/>
      <name val="宋体"/>
      <family val="3"/>
      <charset val="134"/>
    </font>
    <font>
      <b/>
      <sz val="10"/>
      <name val="Times New Roman"/>
      <family val="1"/>
    </font>
    <font>
      <sz val="10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b/>
      <sz val="10"/>
      <name val="宋体"/>
      <family val="3"/>
      <charset val="134"/>
    </font>
    <font>
      <sz val="10"/>
      <color theme="1"/>
      <name val="Arial"/>
      <family val="2"/>
    </font>
    <font>
      <sz val="9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b/>
      <u/>
      <sz val="10"/>
      <name val="Arial"/>
      <family val="2"/>
    </font>
    <font>
      <b/>
      <sz val="10"/>
      <color theme="1"/>
      <name val="宋体"/>
      <family val="3"/>
      <charset val="134"/>
    </font>
    <font>
      <sz val="10"/>
      <name val="Times New Roman"/>
      <family val="1"/>
    </font>
    <font>
      <sz val="10"/>
      <color indexed="8"/>
      <name val="Times New Roman"/>
      <family val="1"/>
    </font>
    <font>
      <sz val="8"/>
      <name val="Times New Roman"/>
      <family val="1"/>
    </font>
    <font>
      <sz val="8"/>
      <name val="宋体"/>
      <family val="3"/>
      <charset val="134"/>
    </font>
    <font>
      <sz val="16"/>
      <name val="Times New Roman"/>
      <family val="1"/>
    </font>
    <font>
      <sz val="16"/>
      <name val="黑体"/>
      <family val="3"/>
      <charset val="134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44"/>
        <bgColor indexed="8"/>
      </patternFill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/>
      <top/>
      <bottom style="medium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3">
    <xf numFmtId="0" fontId="0" fillId="0" borderId="0" xfId="0">
      <alignment vertical="center"/>
    </xf>
    <xf numFmtId="176" fontId="2" fillId="0" borderId="0" xfId="0" applyNumberFormat="1" applyFont="1" applyBorder="1" applyAlignment="1">
      <alignment horizontal="right" vertical="center"/>
    </xf>
    <xf numFmtId="176" fontId="3" fillId="0" borderId="0" xfId="0" applyNumberFormat="1" applyFont="1" applyFill="1" applyBorder="1" applyAlignment="1" applyProtection="1">
      <alignment horizontal="right" vertical="center" wrapText="1"/>
    </xf>
    <xf numFmtId="176" fontId="4" fillId="0" borderId="0" xfId="0" applyNumberFormat="1" applyFont="1" applyFill="1" applyBorder="1" applyAlignment="1">
      <alignment horizontal="center" vertical="center"/>
    </xf>
    <xf numFmtId="177" fontId="5" fillId="2" borderId="0" xfId="0" applyNumberFormat="1" applyFont="1" applyFill="1" applyBorder="1" applyAlignment="1">
      <alignment horizontal="center" vertical="center"/>
    </xf>
    <xf numFmtId="176" fontId="2" fillId="0" borderId="1" xfId="0" applyNumberFormat="1" applyFont="1" applyBorder="1" applyAlignment="1">
      <alignment horizontal="right" vertical="center"/>
    </xf>
    <xf numFmtId="176" fontId="6" fillId="0" borderId="1" xfId="0" applyNumberFormat="1" applyFont="1" applyBorder="1" applyAlignment="1">
      <alignment horizontal="center" vertical="center"/>
    </xf>
    <xf numFmtId="178" fontId="2" fillId="0" borderId="1" xfId="0" applyNumberFormat="1" applyFont="1" applyBorder="1" applyAlignment="1">
      <alignment horizontal="right" vertical="center"/>
    </xf>
    <xf numFmtId="176" fontId="3" fillId="0" borderId="1" xfId="0" applyNumberFormat="1" applyFont="1" applyFill="1" applyBorder="1" applyAlignment="1" applyProtection="1">
      <alignment horizontal="right" vertical="center" wrapText="1"/>
    </xf>
    <xf numFmtId="176" fontId="3" fillId="0" borderId="1" xfId="0" applyNumberFormat="1" applyFont="1" applyFill="1" applyBorder="1" applyAlignment="1">
      <alignment horizontal="center" vertical="center"/>
    </xf>
    <xf numFmtId="177" fontId="3" fillId="2" borderId="1" xfId="0" applyNumberFormat="1" applyFont="1" applyFill="1" applyBorder="1" applyAlignment="1">
      <alignment horizontal="center" vertical="center"/>
    </xf>
    <xf numFmtId="178" fontId="2" fillId="0" borderId="1" xfId="0" applyNumberFormat="1" applyFont="1" applyBorder="1" applyAlignment="1">
      <alignment horizontal="center" vertical="center"/>
    </xf>
    <xf numFmtId="176" fontId="3" fillId="0" borderId="1" xfId="0" applyNumberFormat="1" applyFont="1" applyFill="1" applyBorder="1" applyAlignment="1" applyProtection="1">
      <alignment horizontal="center" vertical="center" wrapText="1"/>
    </xf>
    <xf numFmtId="178" fontId="3" fillId="2" borderId="1" xfId="0" applyNumberFormat="1" applyFont="1" applyFill="1" applyBorder="1" applyAlignment="1">
      <alignment horizontal="center" vertical="center"/>
    </xf>
    <xf numFmtId="178" fontId="8" fillId="3" borderId="2" xfId="0" applyNumberFormat="1" applyFont="1" applyFill="1" applyBorder="1" applyAlignment="1">
      <alignment horizontal="center" vertical="center" wrapText="1"/>
    </xf>
    <xf numFmtId="178" fontId="8" fillId="3" borderId="3" xfId="0" applyNumberFormat="1" applyFont="1" applyFill="1" applyBorder="1" applyAlignment="1">
      <alignment horizontal="center" vertical="center" wrapText="1"/>
    </xf>
    <xf numFmtId="178" fontId="0" fillId="0" borderId="0" xfId="0" applyNumberFormat="1">
      <alignment vertical="center"/>
    </xf>
    <xf numFmtId="178" fontId="0" fillId="0" borderId="4" xfId="0" applyNumberFormat="1" applyBorder="1">
      <alignment vertical="center"/>
    </xf>
    <xf numFmtId="178" fontId="9" fillId="4" borderId="4" xfId="0" applyNumberFormat="1" applyFont="1" applyFill="1" applyBorder="1" applyAlignment="1">
      <alignment horizontal="right" vertical="center"/>
    </xf>
    <xf numFmtId="178" fontId="9" fillId="4" borderId="5" xfId="0" applyNumberFormat="1" applyFont="1" applyFill="1" applyBorder="1" applyAlignment="1">
      <alignment horizontal="right" vertical="center"/>
    </xf>
    <xf numFmtId="49" fontId="3" fillId="5" borderId="6" xfId="0" applyNumberFormat="1" applyFont="1" applyFill="1" applyBorder="1" applyAlignment="1" applyProtection="1">
      <alignment horizontal="left" vertical="center"/>
      <protection locked="0"/>
    </xf>
    <xf numFmtId="2" fontId="10" fillId="0" borderId="7" xfId="0" applyNumberFormat="1" applyFont="1" applyBorder="1" applyAlignment="1">
      <alignment horizontal="center" vertical="center"/>
    </xf>
    <xf numFmtId="179" fontId="10" fillId="0" borderId="8" xfId="0" applyNumberFormat="1" applyFont="1" applyBorder="1">
      <alignment vertical="center"/>
    </xf>
    <xf numFmtId="178" fontId="11" fillId="4" borderId="9" xfId="0" applyNumberFormat="1" applyFont="1" applyFill="1" applyBorder="1" applyAlignment="1">
      <alignment horizontal="center" vertical="center"/>
    </xf>
    <xf numFmtId="178" fontId="11" fillId="4" borderId="7" xfId="0" applyNumberFormat="1" applyFont="1" applyFill="1" applyBorder="1" applyAlignment="1">
      <alignment horizontal="center" vertical="center"/>
    </xf>
    <xf numFmtId="178" fontId="11" fillId="4" borderId="8" xfId="0" applyNumberFormat="1" applyFont="1" applyFill="1" applyBorder="1" applyAlignment="1">
      <alignment horizontal="center" vertical="center"/>
    </xf>
    <xf numFmtId="49" fontId="12" fillId="5" borderId="8" xfId="0" applyNumberFormat="1" applyFont="1" applyFill="1" applyBorder="1" applyAlignment="1" applyProtection="1">
      <alignment horizontal="left" vertical="center"/>
      <protection locked="0"/>
    </xf>
    <xf numFmtId="2" fontId="10" fillId="0" borderId="10" xfId="0" applyNumberFormat="1" applyFont="1" applyBorder="1" applyAlignment="1">
      <alignment horizontal="center" vertical="center"/>
    </xf>
    <xf numFmtId="179" fontId="10" fillId="0" borderId="1" xfId="0" applyNumberFormat="1" applyFont="1" applyBorder="1">
      <alignment vertical="center"/>
    </xf>
    <xf numFmtId="178" fontId="11" fillId="4" borderId="11" xfId="0" applyNumberFormat="1" applyFont="1" applyFill="1" applyBorder="1" applyAlignment="1">
      <alignment horizontal="center" vertical="center"/>
    </xf>
    <xf numFmtId="178" fontId="11" fillId="4" borderId="10" xfId="0" applyNumberFormat="1" applyFont="1" applyFill="1" applyBorder="1" applyAlignment="1">
      <alignment horizontal="center" vertical="center"/>
    </xf>
    <xf numFmtId="178" fontId="11" fillId="4" borderId="1" xfId="0" applyNumberFormat="1" applyFont="1" applyFill="1" applyBorder="1" applyAlignment="1">
      <alignment horizontal="center" vertical="center"/>
    </xf>
    <xf numFmtId="49" fontId="12" fillId="5" borderId="1" xfId="0" applyNumberFormat="1" applyFont="1" applyFill="1" applyBorder="1" applyAlignment="1" applyProtection="1">
      <alignment horizontal="left" vertical="center"/>
      <protection locked="0"/>
    </xf>
    <xf numFmtId="178" fontId="11" fillId="4" borderId="12" xfId="0" applyNumberFormat="1" applyFont="1" applyFill="1" applyBorder="1" applyAlignment="1">
      <alignment horizontal="center" vertical="center"/>
    </xf>
    <xf numFmtId="49" fontId="12" fillId="5" borderId="1" xfId="0" applyNumberFormat="1" applyFont="1" applyFill="1" applyBorder="1" applyAlignment="1">
      <alignment horizontal="left" vertical="center"/>
    </xf>
    <xf numFmtId="2" fontId="13" fillId="0" borderId="10" xfId="0" applyNumberFormat="1" applyFont="1" applyBorder="1" applyAlignment="1">
      <alignment horizontal="center" vertical="center"/>
    </xf>
    <xf numFmtId="179" fontId="13" fillId="0" borderId="1" xfId="0" applyNumberFormat="1" applyFont="1" applyBorder="1">
      <alignment vertical="center"/>
    </xf>
    <xf numFmtId="178" fontId="9" fillId="4" borderId="11" xfId="0" applyNumberFormat="1" applyFont="1" applyFill="1" applyBorder="1" applyAlignment="1">
      <alignment horizontal="right" vertical="center"/>
    </xf>
    <xf numFmtId="178" fontId="9" fillId="4" borderId="12" xfId="0" applyNumberFormat="1" applyFont="1" applyFill="1" applyBorder="1" applyAlignment="1">
      <alignment horizontal="right" vertical="center"/>
    </xf>
    <xf numFmtId="178" fontId="9" fillId="4" borderId="1" xfId="0" applyNumberFormat="1" applyFont="1" applyFill="1" applyBorder="1" applyAlignment="1">
      <alignment horizontal="right" vertical="center"/>
    </xf>
    <xf numFmtId="176" fontId="0" fillId="0" borderId="1" xfId="0" applyNumberFormat="1" applyBorder="1">
      <alignment vertical="center"/>
    </xf>
    <xf numFmtId="49" fontId="3" fillId="5" borderId="1" xfId="0" applyNumberFormat="1" applyFont="1" applyFill="1" applyBorder="1" applyAlignment="1">
      <alignment horizontal="left" vertical="center"/>
    </xf>
    <xf numFmtId="178" fontId="11" fillId="4" borderId="11" xfId="0" applyNumberFormat="1" applyFont="1" applyFill="1" applyBorder="1" applyAlignment="1">
      <alignment horizontal="right" vertical="center"/>
    </xf>
    <xf numFmtId="178" fontId="11" fillId="4" borderId="12" xfId="0" applyNumberFormat="1" applyFont="1" applyFill="1" applyBorder="1" applyAlignment="1">
      <alignment horizontal="right" vertical="center"/>
    </xf>
    <xf numFmtId="178" fontId="11" fillId="4" borderId="1" xfId="0" applyNumberFormat="1" applyFont="1" applyFill="1" applyBorder="1" applyAlignment="1">
      <alignment horizontal="right" vertical="center"/>
    </xf>
    <xf numFmtId="180" fontId="13" fillId="0" borderId="1" xfId="0" applyNumberFormat="1" applyFont="1" applyBorder="1">
      <alignment vertical="center"/>
    </xf>
    <xf numFmtId="178" fontId="15" fillId="0" borderId="11" xfId="0" applyNumberFormat="1" applyFont="1" applyBorder="1">
      <alignment vertical="center"/>
    </xf>
    <xf numFmtId="178" fontId="15" fillId="0" borderId="12" xfId="0" applyNumberFormat="1" applyFont="1" applyBorder="1">
      <alignment vertical="center"/>
    </xf>
    <xf numFmtId="178" fontId="15" fillId="0" borderId="1" xfId="0" applyNumberFormat="1" applyFont="1" applyBorder="1">
      <alignment vertical="center"/>
    </xf>
    <xf numFmtId="178" fontId="13" fillId="0" borderId="11" xfId="0" applyNumberFormat="1" applyFont="1" applyBorder="1">
      <alignment vertical="center"/>
    </xf>
    <xf numFmtId="178" fontId="0" fillId="0" borderId="11" xfId="0" applyNumberFormat="1" applyBorder="1">
      <alignment vertical="center"/>
    </xf>
    <xf numFmtId="178" fontId="0" fillId="0" borderId="12" xfId="0" applyNumberFormat="1" applyBorder="1">
      <alignment vertical="center"/>
    </xf>
    <xf numFmtId="178" fontId="0" fillId="0" borderId="1" xfId="0" applyNumberFormat="1" applyBorder="1">
      <alignment vertical="center"/>
    </xf>
    <xf numFmtId="178" fontId="10" fillId="0" borderId="11" xfId="0" applyNumberFormat="1" applyFont="1" applyBorder="1">
      <alignment vertical="center"/>
    </xf>
    <xf numFmtId="178" fontId="13" fillId="0" borderId="1" xfId="0" applyNumberFormat="1" applyFont="1" applyBorder="1">
      <alignment vertical="center"/>
    </xf>
    <xf numFmtId="178" fontId="16" fillId="4" borderId="1" xfId="0" applyNumberFormat="1" applyFont="1" applyFill="1" applyBorder="1" applyAlignment="1">
      <alignment horizontal="right" vertical="center"/>
    </xf>
    <xf numFmtId="178" fontId="10" fillId="0" borderId="11" xfId="0" applyNumberFormat="1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176" fontId="10" fillId="0" borderId="1" xfId="0" applyNumberFormat="1" applyFont="1" applyBorder="1" applyAlignment="1">
      <alignment horizontal="center" vertical="center"/>
    </xf>
    <xf numFmtId="176" fontId="0" fillId="0" borderId="11" xfId="0" applyNumberFormat="1" applyBorder="1">
      <alignment vertical="center"/>
    </xf>
    <xf numFmtId="176" fontId="0" fillId="0" borderId="12" xfId="0" applyNumberFormat="1" applyBorder="1">
      <alignment vertical="center"/>
    </xf>
    <xf numFmtId="176" fontId="9" fillId="4" borderId="1" xfId="0" applyNumberFormat="1" applyFont="1" applyFill="1" applyBorder="1" applyAlignment="1">
      <alignment horizontal="right" vertical="center"/>
    </xf>
    <xf numFmtId="176" fontId="18" fillId="2" borderId="1" xfId="0" applyNumberFormat="1" applyFont="1" applyFill="1" applyBorder="1" applyAlignment="1">
      <alignment horizontal="left" vertical="center"/>
    </xf>
    <xf numFmtId="178" fontId="8" fillId="3" borderId="13" xfId="0" applyNumberFormat="1" applyFont="1" applyFill="1" applyBorder="1" applyAlignment="1">
      <alignment horizontal="center" vertical="center" wrapText="1"/>
    </xf>
    <xf numFmtId="178" fontId="8" fillId="3" borderId="3" xfId="0" applyNumberFormat="1" applyFont="1" applyFill="1" applyBorder="1" applyAlignment="1">
      <alignment horizontal="center" vertical="center" wrapText="1"/>
    </xf>
    <xf numFmtId="178" fontId="8" fillId="3" borderId="14" xfId="0" applyNumberFormat="1" applyFont="1" applyFill="1" applyBorder="1" applyAlignment="1">
      <alignment horizontal="center" vertical="center" wrapText="1"/>
    </xf>
    <xf numFmtId="176" fontId="19" fillId="6" borderId="0" xfId="0" applyNumberFormat="1" applyFont="1" applyFill="1" applyBorder="1" applyAlignment="1">
      <alignment horizontal="right" vertical="center"/>
    </xf>
    <xf numFmtId="176" fontId="20" fillId="6" borderId="0" xfId="0" applyNumberFormat="1" applyFont="1" applyFill="1" applyBorder="1" applyAlignment="1">
      <alignment horizontal="center" vertical="center"/>
    </xf>
    <xf numFmtId="176" fontId="21" fillId="7" borderId="4" xfId="0" applyNumberFormat="1" applyFont="1" applyFill="1" applyBorder="1" applyAlignment="1">
      <alignment horizontal="center" vertical="center"/>
    </xf>
    <xf numFmtId="176" fontId="21" fillId="6" borderId="0" xfId="0" applyNumberFormat="1" applyFont="1" applyFill="1" applyBorder="1" applyAlignment="1">
      <alignment horizontal="center" vertical="center"/>
    </xf>
    <xf numFmtId="176" fontId="21" fillId="6" borderId="0" xfId="0" applyNumberFormat="1" applyFont="1" applyFill="1" applyBorder="1" applyAlignment="1">
      <alignment vertical="center"/>
    </xf>
    <xf numFmtId="176" fontId="2" fillId="6" borderId="0" xfId="0" applyNumberFormat="1" applyFont="1" applyFill="1" applyBorder="1" applyAlignment="1">
      <alignment horizontal="left" vertical="center"/>
    </xf>
    <xf numFmtId="176" fontId="22" fillId="0" borderId="0" xfId="0" applyNumberFormat="1" applyFont="1" applyFill="1" applyBorder="1" applyAlignment="1">
      <alignment horizontal="left" vertical="center"/>
    </xf>
    <xf numFmtId="176" fontId="22" fillId="6" borderId="0" xfId="0" applyNumberFormat="1" applyFont="1" applyFill="1" applyBorder="1" applyAlignment="1">
      <alignment horizontal="left" vertical="center"/>
    </xf>
    <xf numFmtId="176" fontId="23" fillId="0" borderId="0" xfId="0" applyNumberFormat="1" applyFont="1" applyFill="1" applyBorder="1" applyAlignment="1">
      <alignment horizontal="left" vertical="center"/>
    </xf>
    <xf numFmtId="176" fontId="23" fillId="6" borderId="0" xfId="0" applyNumberFormat="1" applyFont="1" applyFill="1" applyBorder="1" applyAlignment="1">
      <alignment horizontal="left" vertical="center"/>
    </xf>
    <xf numFmtId="176" fontId="0" fillId="0" borderId="0" xfId="0" applyNumberFormat="1">
      <alignment vertical="center"/>
    </xf>
    <xf numFmtId="176" fontId="0" fillId="0" borderId="4" xfId="0" applyNumberFormat="1" applyBorder="1">
      <alignment vertical="center"/>
    </xf>
    <xf numFmtId="176" fontId="9" fillId="4" borderId="4" xfId="0" applyNumberFormat="1" applyFont="1" applyFill="1" applyBorder="1" applyAlignment="1">
      <alignment horizontal="right" vertical="center"/>
    </xf>
    <xf numFmtId="176" fontId="9" fillId="4" borderId="5" xfId="0" applyNumberFormat="1" applyFont="1" applyFill="1" applyBorder="1" applyAlignment="1">
      <alignment horizontal="right" vertical="center"/>
    </xf>
    <xf numFmtId="176" fontId="11" fillId="4" borderId="9" xfId="0" applyNumberFormat="1" applyFont="1" applyFill="1" applyBorder="1" applyAlignment="1">
      <alignment horizontal="center" vertical="center"/>
    </xf>
    <xf numFmtId="176" fontId="11" fillId="4" borderId="7" xfId="0" applyNumberFormat="1" applyFont="1" applyFill="1" applyBorder="1" applyAlignment="1">
      <alignment horizontal="center" vertical="center"/>
    </xf>
    <xf numFmtId="176" fontId="11" fillId="4" borderId="8" xfId="0" applyNumberFormat="1" applyFont="1" applyFill="1" applyBorder="1" applyAlignment="1">
      <alignment horizontal="center" vertical="center"/>
    </xf>
    <xf numFmtId="176" fontId="11" fillId="4" borderId="11" xfId="0" applyNumberFormat="1" applyFont="1" applyFill="1" applyBorder="1" applyAlignment="1">
      <alignment horizontal="center" vertical="center"/>
    </xf>
    <xf numFmtId="176" fontId="11" fillId="4" borderId="12" xfId="0" applyNumberFormat="1" applyFont="1" applyFill="1" applyBorder="1" applyAlignment="1">
      <alignment horizontal="center" vertical="center"/>
    </xf>
    <xf numFmtId="176" fontId="11" fillId="4" borderId="1" xfId="0" applyNumberFormat="1" applyFont="1" applyFill="1" applyBorder="1" applyAlignment="1">
      <alignment horizontal="center" vertical="center"/>
    </xf>
    <xf numFmtId="176" fontId="9" fillId="4" borderId="11" xfId="0" applyNumberFormat="1" applyFont="1" applyFill="1" applyBorder="1" applyAlignment="1">
      <alignment horizontal="right" vertical="center"/>
    </xf>
    <xf numFmtId="176" fontId="9" fillId="4" borderId="12" xfId="0" applyNumberFormat="1" applyFont="1" applyFill="1" applyBorder="1" applyAlignment="1">
      <alignment horizontal="right" vertical="center"/>
    </xf>
    <xf numFmtId="176" fontId="11" fillId="4" borderId="11" xfId="0" applyNumberFormat="1" applyFont="1" applyFill="1" applyBorder="1" applyAlignment="1">
      <alignment horizontal="right" vertical="center"/>
    </xf>
    <xf numFmtId="176" fontId="11" fillId="4" borderId="12" xfId="0" applyNumberFormat="1" applyFont="1" applyFill="1" applyBorder="1" applyAlignment="1">
      <alignment horizontal="right" vertical="center"/>
    </xf>
    <xf numFmtId="176" fontId="11" fillId="4" borderId="1" xfId="0" applyNumberFormat="1" applyFont="1" applyFill="1" applyBorder="1" applyAlignment="1">
      <alignment horizontal="right" vertical="center"/>
    </xf>
    <xf numFmtId="176" fontId="15" fillId="0" borderId="11" xfId="0" applyNumberFormat="1" applyFont="1" applyBorder="1">
      <alignment vertical="center"/>
    </xf>
    <xf numFmtId="176" fontId="15" fillId="0" borderId="12" xfId="0" applyNumberFormat="1" applyFont="1" applyBorder="1">
      <alignment vertical="center"/>
    </xf>
    <xf numFmtId="176" fontId="15" fillId="0" borderId="1" xfId="0" applyNumberFormat="1" applyFont="1" applyBorder="1">
      <alignment vertical="center"/>
    </xf>
    <xf numFmtId="176" fontId="13" fillId="0" borderId="11" xfId="0" applyNumberFormat="1" applyFont="1" applyBorder="1">
      <alignment vertical="center"/>
    </xf>
    <xf numFmtId="176" fontId="10" fillId="0" borderId="11" xfId="0" applyNumberFormat="1" applyFont="1" applyBorder="1">
      <alignment vertical="center"/>
    </xf>
    <xf numFmtId="181" fontId="13" fillId="0" borderId="1" xfId="0" applyNumberFormat="1" applyFont="1" applyBorder="1">
      <alignment vertical="center"/>
    </xf>
    <xf numFmtId="176" fontId="13" fillId="0" borderId="1" xfId="0" applyNumberFormat="1" applyFont="1" applyBorder="1">
      <alignment vertical="center"/>
    </xf>
    <xf numFmtId="176" fontId="16" fillId="4" borderId="1" xfId="0" applyNumberFormat="1" applyFont="1" applyFill="1" applyBorder="1" applyAlignment="1">
      <alignment horizontal="right" vertical="center"/>
    </xf>
    <xf numFmtId="176" fontId="10" fillId="0" borderId="11" xfId="0" applyNumberFormat="1" applyFont="1" applyBorder="1" applyAlignment="1">
      <alignment horizontal="center" vertical="center"/>
    </xf>
    <xf numFmtId="177" fontId="11" fillId="4" borderId="11" xfId="0" applyNumberFormat="1" applyFont="1" applyFill="1" applyBorder="1" applyAlignment="1">
      <alignment horizontal="center" vertical="center"/>
    </xf>
    <xf numFmtId="177" fontId="11" fillId="4" borderId="12" xfId="0" applyNumberFormat="1" applyFont="1" applyFill="1" applyBorder="1" applyAlignment="1">
      <alignment horizontal="center" vertical="center"/>
    </xf>
    <xf numFmtId="177" fontId="11" fillId="4" borderId="1" xfId="0" applyNumberFormat="1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78"/>
  <sheetViews>
    <sheetView workbookViewId="0">
      <selection sqref="A1:XFD1048576"/>
    </sheetView>
  </sheetViews>
  <sheetFormatPr defaultRowHeight="13.5"/>
  <cols>
    <col min="1" max="1" width="33.25" customWidth="1"/>
    <col min="16" max="18" width="9.375" bestFit="1" customWidth="1"/>
  </cols>
  <sheetData>
    <row r="1" spans="1:31" ht="20.25">
      <c r="A1" s="75" t="s">
        <v>79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75"/>
      <c r="R1" s="74"/>
      <c r="S1" s="74"/>
      <c r="T1" s="74"/>
      <c r="U1" s="74"/>
      <c r="V1" s="74"/>
      <c r="W1" s="74"/>
      <c r="X1" s="74"/>
      <c r="Y1" s="74"/>
      <c r="Z1" s="74"/>
      <c r="AA1" s="74"/>
      <c r="AB1" s="74"/>
      <c r="AC1" s="74"/>
      <c r="AD1" s="74"/>
      <c r="AE1" s="74"/>
    </row>
    <row r="2" spans="1:31" ht="20.25">
      <c r="A2" s="73"/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2"/>
      <c r="W2" s="72"/>
      <c r="X2" s="72"/>
      <c r="Y2" s="72"/>
      <c r="Z2" s="72"/>
      <c r="AA2" s="72"/>
      <c r="AB2" s="72"/>
      <c r="AC2" s="72"/>
      <c r="AD2" s="72"/>
      <c r="AE2" s="72"/>
    </row>
    <row r="3" spans="1:31" ht="14.25" thickBot="1">
      <c r="A3" s="71" t="s">
        <v>78</v>
      </c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0"/>
      <c r="R3" s="69"/>
      <c r="S3" s="69"/>
      <c r="T3" s="68" t="s">
        <v>77</v>
      </c>
      <c r="U3" s="68"/>
      <c r="V3" s="68"/>
      <c r="W3" s="68"/>
      <c r="X3" s="68"/>
      <c r="Y3" s="68"/>
      <c r="Z3" s="68"/>
      <c r="AA3" s="67"/>
      <c r="AB3" s="67"/>
      <c r="AC3" s="67"/>
      <c r="AD3" s="67"/>
      <c r="AE3" s="66" t="s">
        <v>76</v>
      </c>
    </row>
    <row r="4" spans="1:31">
      <c r="A4" s="15"/>
      <c r="B4" s="14">
        <v>1995</v>
      </c>
      <c r="C4" s="14">
        <v>2000</v>
      </c>
      <c r="D4" s="14">
        <v>2005</v>
      </c>
      <c r="E4" s="14">
        <v>2010</v>
      </c>
      <c r="F4" s="14">
        <v>2011</v>
      </c>
      <c r="G4" s="14">
        <v>2012</v>
      </c>
      <c r="H4" s="14">
        <v>2013</v>
      </c>
      <c r="I4" s="14">
        <v>2014</v>
      </c>
      <c r="J4" s="14">
        <v>2015</v>
      </c>
      <c r="K4" s="14">
        <v>2016</v>
      </c>
      <c r="L4" s="14">
        <v>2017</v>
      </c>
      <c r="M4" s="14">
        <v>2018</v>
      </c>
      <c r="N4" s="14">
        <v>2019</v>
      </c>
      <c r="O4" s="14">
        <v>2020</v>
      </c>
      <c r="P4" s="14">
        <v>2021</v>
      </c>
      <c r="Q4" s="65">
        <v>2022</v>
      </c>
      <c r="R4" s="64"/>
      <c r="S4" s="63"/>
    </row>
    <row r="5" spans="1:31">
      <c r="A5" s="62"/>
      <c r="B5" s="61"/>
      <c r="C5" s="61"/>
      <c r="D5" s="61"/>
      <c r="E5" s="61"/>
      <c r="F5" s="61"/>
      <c r="G5" s="61"/>
      <c r="H5" s="61"/>
      <c r="I5" s="40"/>
      <c r="J5" s="40"/>
      <c r="K5" s="40"/>
      <c r="L5" s="40"/>
      <c r="M5" s="40"/>
      <c r="N5" s="40"/>
      <c r="O5" s="40"/>
      <c r="P5" s="60"/>
      <c r="Q5" s="59"/>
      <c r="R5" s="58" t="s">
        <v>75</v>
      </c>
      <c r="S5" s="57" t="s">
        <v>74</v>
      </c>
    </row>
    <row r="6" spans="1:31">
      <c r="A6" s="32" t="s">
        <v>73</v>
      </c>
      <c r="B6" s="31">
        <v>1337676.5</v>
      </c>
      <c r="C6" s="31">
        <v>124537.4</v>
      </c>
      <c r="D6" s="31">
        <v>243375</v>
      </c>
      <c r="E6" s="31">
        <v>349008</v>
      </c>
      <c r="F6" s="31">
        <v>388961</v>
      </c>
      <c r="G6" s="31">
        <v>411727</v>
      </c>
      <c r="H6" s="31">
        <v>424426</v>
      </c>
      <c r="I6" s="31">
        <v>413633</v>
      </c>
      <c r="J6" s="31">
        <v>399834</v>
      </c>
      <c r="K6" s="31">
        <v>388820</v>
      </c>
      <c r="L6" s="31">
        <v>391403</v>
      </c>
      <c r="M6" s="31">
        <v>397452</v>
      </c>
      <c r="N6" s="31">
        <v>401915</v>
      </c>
      <c r="O6" s="31">
        <v>404860</v>
      </c>
      <c r="P6" s="33">
        <v>429576</v>
      </c>
      <c r="Q6" s="29">
        <v>448246</v>
      </c>
      <c r="R6" s="28">
        <f>(Q6/P6-1)*100</f>
        <v>4.3461459671862546</v>
      </c>
      <c r="S6" s="57">
        <f>Q6/$Q$6*100</f>
        <v>100</v>
      </c>
    </row>
    <row r="7" spans="1:31">
      <c r="A7" s="32" t="s">
        <v>72</v>
      </c>
      <c r="B7" s="31">
        <v>1857</v>
      </c>
      <c r="C7" s="31">
        <v>1647.68</v>
      </c>
      <c r="D7" s="31">
        <v>1802</v>
      </c>
      <c r="E7" s="31">
        <v>2147</v>
      </c>
      <c r="F7" s="31">
        <v>2207</v>
      </c>
      <c r="G7" s="31">
        <v>2266</v>
      </c>
      <c r="H7" s="31">
        <v>2451</v>
      </c>
      <c r="I7" s="31">
        <v>2479</v>
      </c>
      <c r="J7" s="31">
        <v>2625</v>
      </c>
      <c r="K7" s="31">
        <v>2778</v>
      </c>
      <c r="L7" s="31">
        <v>2834</v>
      </c>
      <c r="M7" s="31">
        <v>2363</v>
      </c>
      <c r="N7" s="31">
        <v>2202</v>
      </c>
      <c r="O7" s="31">
        <v>2254</v>
      </c>
      <c r="P7" s="33">
        <v>1790</v>
      </c>
      <c r="Q7" s="56">
        <v>1722</v>
      </c>
      <c r="R7" s="28">
        <f>(Q7/P7-1)*100</f>
        <v>-3.7988826815642418</v>
      </c>
      <c r="S7" s="27">
        <f>Q7/$Q$6*100</f>
        <v>0.38416405277459253</v>
      </c>
    </row>
    <row r="8" spans="1:31">
      <c r="A8" s="32" t="s">
        <v>71</v>
      </c>
      <c r="B8" s="31">
        <v>117571</v>
      </c>
      <c r="C8" s="31">
        <v>111730.02</v>
      </c>
      <c r="D8" s="31">
        <v>224766</v>
      </c>
      <c r="E8" s="31">
        <v>329728</v>
      </c>
      <c r="F8" s="31">
        <v>368916</v>
      </c>
      <c r="G8" s="31">
        <v>391191</v>
      </c>
      <c r="H8" s="31">
        <v>403157</v>
      </c>
      <c r="I8" s="31">
        <v>392567</v>
      </c>
      <c r="J8" s="31">
        <v>378190</v>
      </c>
      <c r="K8" s="31">
        <v>367435</v>
      </c>
      <c r="L8" s="31">
        <v>371160</v>
      </c>
      <c r="M8" s="31">
        <v>380696</v>
      </c>
      <c r="N8" s="31">
        <v>387268</v>
      </c>
      <c r="O8" s="31">
        <v>390891</v>
      </c>
      <c r="P8" s="33">
        <v>417585</v>
      </c>
      <c r="Q8" s="29">
        <v>437175</v>
      </c>
      <c r="R8" s="28">
        <f>(Q8/P8-1)*100</f>
        <v>4.6912604619418818</v>
      </c>
      <c r="S8" s="27">
        <f>Q8/$Q$6*100</f>
        <v>97.530150854664626</v>
      </c>
    </row>
    <row r="9" spans="1:31">
      <c r="A9" s="32" t="s">
        <v>70</v>
      </c>
      <c r="B9" s="44">
        <v>9861</v>
      </c>
      <c r="C9" s="44">
        <v>8147.23</v>
      </c>
      <c r="D9" s="44">
        <v>13307</v>
      </c>
      <c r="E9" s="44">
        <v>27146</v>
      </c>
      <c r="F9" s="44">
        <v>32914</v>
      </c>
      <c r="G9" s="44">
        <v>43100</v>
      </c>
      <c r="H9" s="44">
        <v>39165</v>
      </c>
      <c r="I9" s="44">
        <v>35170</v>
      </c>
      <c r="J9" s="55">
        <v>30802</v>
      </c>
      <c r="K9" s="44">
        <v>25246</v>
      </c>
      <c r="L9" s="55">
        <v>25106</v>
      </c>
      <c r="M9" s="44">
        <v>26064</v>
      </c>
      <c r="N9" s="44">
        <v>23850</v>
      </c>
      <c r="O9" s="44">
        <v>17859</v>
      </c>
      <c r="P9" s="43">
        <v>17307</v>
      </c>
      <c r="Q9" s="53">
        <v>16568</v>
      </c>
      <c r="R9" s="28">
        <f>(Q9/P9-1)*100</f>
        <v>-4.2699485757208056</v>
      </c>
      <c r="S9" s="27">
        <f>Q9/$Q$6*100</f>
        <v>3.6961846843028159</v>
      </c>
    </row>
    <row r="10" spans="1:31">
      <c r="A10" s="41" t="s">
        <v>69</v>
      </c>
      <c r="B10" s="39">
        <v>8291</v>
      </c>
      <c r="C10" s="39">
        <v>6727.33</v>
      </c>
      <c r="D10" s="39">
        <v>11748</v>
      </c>
      <c r="E10" s="39">
        <v>24893</v>
      </c>
      <c r="F10" s="39">
        <v>30664</v>
      </c>
      <c r="G10" s="39">
        <v>40786</v>
      </c>
      <c r="H10" s="39">
        <v>36772</v>
      </c>
      <c r="I10" s="39">
        <v>33174</v>
      </c>
      <c r="J10" s="39">
        <v>29103</v>
      </c>
      <c r="K10" s="39">
        <v>23793</v>
      </c>
      <c r="L10" s="39">
        <v>23874</v>
      </c>
      <c r="M10" s="39">
        <v>24234</v>
      </c>
      <c r="N10" s="39">
        <v>22140</v>
      </c>
      <c r="O10" s="39">
        <v>16886</v>
      </c>
      <c r="P10" s="38">
        <v>16075</v>
      </c>
      <c r="Q10" s="37">
        <v>15447</v>
      </c>
      <c r="R10" s="36">
        <f>(Q10/P10-1)*100</f>
        <v>-3.9066874027993803</v>
      </c>
      <c r="S10" s="35">
        <f>Q10/$Q$6*100</f>
        <v>3.4460987939658136</v>
      </c>
    </row>
    <row r="11" spans="1:31">
      <c r="A11" s="41" t="s">
        <v>68</v>
      </c>
      <c r="B11" s="39">
        <v>637</v>
      </c>
      <c r="C11" s="39">
        <v>754.59</v>
      </c>
      <c r="D11" s="39">
        <v>367</v>
      </c>
      <c r="E11" s="39">
        <v>541</v>
      </c>
      <c r="F11" s="39">
        <v>564</v>
      </c>
      <c r="G11" s="39">
        <v>495</v>
      </c>
      <c r="H11" s="39">
        <v>481</v>
      </c>
      <c r="I11" s="39">
        <v>195</v>
      </c>
      <c r="J11" s="54">
        <v>186</v>
      </c>
      <c r="K11" s="39">
        <v>174</v>
      </c>
      <c r="L11" s="39">
        <v>131</v>
      </c>
      <c r="M11" s="39">
        <v>122</v>
      </c>
      <c r="N11" s="39">
        <v>112</v>
      </c>
      <c r="O11" s="39">
        <v>72</v>
      </c>
      <c r="P11" s="38">
        <v>73</v>
      </c>
      <c r="Q11" s="37">
        <v>68</v>
      </c>
      <c r="R11" s="36">
        <f>(Q11/P11-1)*100</f>
        <v>-6.8493150684931559</v>
      </c>
      <c r="S11" s="35">
        <f>Q11/$Q$6*100</f>
        <v>1.5170241340692388E-2</v>
      </c>
    </row>
    <row r="12" spans="1:31">
      <c r="A12" s="41" t="s">
        <v>67</v>
      </c>
      <c r="B12" s="39">
        <v>95</v>
      </c>
      <c r="C12" s="39">
        <v>65.14</v>
      </c>
      <c r="D12" s="39">
        <v>275</v>
      </c>
      <c r="E12" s="39">
        <v>482</v>
      </c>
      <c r="F12" s="39">
        <v>447</v>
      </c>
      <c r="G12" s="39">
        <v>438</v>
      </c>
      <c r="H12" s="39">
        <v>481</v>
      </c>
      <c r="I12" s="39">
        <v>440</v>
      </c>
      <c r="J12" s="39">
        <v>378</v>
      </c>
      <c r="K12" s="39">
        <v>283</v>
      </c>
      <c r="L12" s="39">
        <v>245</v>
      </c>
      <c r="M12" s="39">
        <v>222</v>
      </c>
      <c r="N12" s="39">
        <v>198</v>
      </c>
      <c r="O12" s="39">
        <v>205</v>
      </c>
      <c r="P12" s="38">
        <v>332</v>
      </c>
      <c r="Q12" s="37">
        <v>270</v>
      </c>
      <c r="R12" s="36">
        <f>(Q12/P12-1)*100</f>
        <v>-18.674698795180721</v>
      </c>
      <c r="S12" s="35">
        <f>Q12/$Q$6*100</f>
        <v>6.0234781793925662E-2</v>
      </c>
    </row>
    <row r="13" spans="1:31">
      <c r="A13" s="41" t="s">
        <v>66</v>
      </c>
      <c r="B13" s="39">
        <v>175</v>
      </c>
      <c r="C13" s="39">
        <v>83.41</v>
      </c>
      <c r="D13" s="39">
        <v>220</v>
      </c>
      <c r="E13" s="39">
        <v>212</v>
      </c>
      <c r="F13" s="39">
        <v>223</v>
      </c>
      <c r="G13" s="39">
        <v>220</v>
      </c>
      <c r="H13" s="39">
        <v>206</v>
      </c>
      <c r="I13" s="39">
        <v>203</v>
      </c>
      <c r="J13" s="39">
        <v>199</v>
      </c>
      <c r="K13" s="39">
        <v>120</v>
      </c>
      <c r="L13" s="39">
        <v>105</v>
      </c>
      <c r="M13" s="39">
        <v>137</v>
      </c>
      <c r="N13" s="39">
        <v>93</v>
      </c>
      <c r="O13" s="39">
        <v>85</v>
      </c>
      <c r="P13" s="38">
        <v>90</v>
      </c>
      <c r="Q13" s="49">
        <v>72</v>
      </c>
      <c r="R13" s="36">
        <f>(Q13/P13-1)*100</f>
        <v>-19.999999999999996</v>
      </c>
      <c r="S13" s="35">
        <f>Q13/$Q$6*100</f>
        <v>1.6062608478380175E-2</v>
      </c>
    </row>
    <row r="14" spans="1:31">
      <c r="A14" s="41" t="s">
        <v>65</v>
      </c>
      <c r="B14" s="39">
        <v>434</v>
      </c>
      <c r="C14" s="39">
        <v>402.84</v>
      </c>
      <c r="D14" s="39">
        <v>686</v>
      </c>
      <c r="E14" s="39">
        <v>1016</v>
      </c>
      <c r="F14" s="39">
        <v>1016</v>
      </c>
      <c r="G14" s="39">
        <v>973</v>
      </c>
      <c r="H14" s="39">
        <v>1037</v>
      </c>
      <c r="I14" s="39">
        <v>997</v>
      </c>
      <c r="J14" s="39">
        <v>819</v>
      </c>
      <c r="K14" s="39">
        <v>774</v>
      </c>
      <c r="L14" s="39">
        <v>662</v>
      </c>
      <c r="M14" s="39">
        <v>753</v>
      </c>
      <c r="N14" s="39">
        <v>742</v>
      </c>
      <c r="O14" s="39">
        <v>540</v>
      </c>
      <c r="P14" s="38">
        <v>670</v>
      </c>
      <c r="Q14" s="37">
        <v>655</v>
      </c>
      <c r="R14" s="36">
        <f>(Q14/P14-1)*100</f>
        <v>-2.2388059701492491</v>
      </c>
      <c r="S14" s="35">
        <f>Q14/$Q$6*100</f>
        <v>0.14612511879637519</v>
      </c>
    </row>
    <row r="15" spans="1:31">
      <c r="A15" s="41" t="s">
        <v>64</v>
      </c>
      <c r="B15" s="39"/>
      <c r="C15" s="39"/>
      <c r="D15" s="39"/>
      <c r="E15" s="39"/>
      <c r="F15" s="39"/>
      <c r="G15" s="39">
        <v>186</v>
      </c>
      <c r="H15" s="39">
        <v>185</v>
      </c>
      <c r="I15" s="39">
        <v>159</v>
      </c>
      <c r="J15" s="39">
        <v>116</v>
      </c>
      <c r="K15" s="39">
        <v>97</v>
      </c>
      <c r="L15" s="39">
        <v>88</v>
      </c>
      <c r="M15" s="39">
        <v>595</v>
      </c>
      <c r="N15" s="39">
        <v>564</v>
      </c>
      <c r="O15" s="39">
        <v>63</v>
      </c>
      <c r="P15" s="38">
        <v>56</v>
      </c>
      <c r="Q15" s="49">
        <v>39</v>
      </c>
      <c r="R15" s="36">
        <f>(Q15/P15-1)*100</f>
        <v>-30.357142857142861</v>
      </c>
      <c r="S15" s="35">
        <f>Q15/$Q$6*100</f>
        <v>8.700579592455928E-3</v>
      </c>
    </row>
    <row r="16" spans="1:31">
      <c r="A16" s="41" t="s">
        <v>63</v>
      </c>
      <c r="B16" s="39">
        <v>229</v>
      </c>
      <c r="C16" s="39">
        <v>113.92</v>
      </c>
      <c r="D16" s="39">
        <v>11</v>
      </c>
      <c r="E16" s="39">
        <v>3</v>
      </c>
      <c r="F16" s="39"/>
      <c r="G16" s="39">
        <v>2</v>
      </c>
      <c r="H16" s="39">
        <v>3</v>
      </c>
      <c r="I16" s="39">
        <v>2</v>
      </c>
      <c r="J16" s="39">
        <v>2</v>
      </c>
      <c r="K16" s="39">
        <v>5</v>
      </c>
      <c r="L16" s="39">
        <v>1</v>
      </c>
      <c r="M16" s="39"/>
      <c r="N16" s="39"/>
      <c r="O16" s="39">
        <v>8</v>
      </c>
      <c r="P16" s="38">
        <v>12</v>
      </c>
      <c r="Q16" s="37">
        <v>16</v>
      </c>
      <c r="R16" s="36">
        <f>(Q16/P16-1)*100</f>
        <v>33.333333333333329</v>
      </c>
      <c r="S16" s="35">
        <f>Q16/$Q$6*100</f>
        <v>3.5694685507511501E-3</v>
      </c>
    </row>
    <row r="17" spans="1:19">
      <c r="A17" s="40"/>
      <c r="B17" s="39"/>
      <c r="C17" s="39"/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39"/>
      <c r="P17" s="38"/>
      <c r="Q17" s="37"/>
      <c r="R17" s="36"/>
      <c r="S17" s="35"/>
    </row>
    <row r="18" spans="1:19">
      <c r="A18" s="40"/>
      <c r="B18" s="39"/>
      <c r="C18" s="39"/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  <c r="P18" s="38"/>
      <c r="Q18" s="37"/>
      <c r="R18" s="36"/>
      <c r="S18" s="35"/>
    </row>
    <row r="19" spans="1:19">
      <c r="A19" s="32" t="s">
        <v>62</v>
      </c>
      <c r="B19" s="44">
        <v>63109.4</v>
      </c>
      <c r="C19" s="44">
        <v>47523.46</v>
      </c>
      <c r="D19" s="44">
        <v>105047</v>
      </c>
      <c r="E19" s="44">
        <v>151519</v>
      </c>
      <c r="F19" s="44">
        <v>163946</v>
      </c>
      <c r="G19" s="44">
        <v>165862</v>
      </c>
      <c r="H19" s="44">
        <v>173152</v>
      </c>
      <c r="I19" s="44">
        <v>179535</v>
      </c>
      <c r="J19" s="44">
        <v>181345</v>
      </c>
      <c r="K19" s="44">
        <v>172642</v>
      </c>
      <c r="L19" s="44">
        <v>162194</v>
      </c>
      <c r="M19" s="44">
        <v>161049</v>
      </c>
      <c r="N19" s="44">
        <v>159894</v>
      </c>
      <c r="O19" s="44">
        <v>159830</v>
      </c>
      <c r="P19" s="43">
        <v>158700</v>
      </c>
      <c r="Q19" s="53">
        <v>166819</v>
      </c>
      <c r="R19" s="28">
        <f>(Q19/P19-1)*100</f>
        <v>5.1159420289855095</v>
      </c>
      <c r="S19" s="27">
        <f>Q19/$Q$6*100</f>
        <v>37.215948385484751</v>
      </c>
    </row>
    <row r="20" spans="1:19">
      <c r="A20" s="41" t="s">
        <v>61</v>
      </c>
      <c r="B20" s="39">
        <v>1753.9</v>
      </c>
      <c r="C20" s="39">
        <v>1349.83</v>
      </c>
      <c r="D20" s="39">
        <v>2320</v>
      </c>
      <c r="E20" s="39">
        <v>3365</v>
      </c>
      <c r="F20" s="39">
        <v>3381</v>
      </c>
      <c r="G20" s="39">
        <v>3302</v>
      </c>
      <c r="H20" s="39">
        <v>3211</v>
      </c>
      <c r="I20" s="39">
        <v>2779</v>
      </c>
      <c r="J20" s="39">
        <v>2601</v>
      </c>
      <c r="K20" s="39">
        <v>2570</v>
      </c>
      <c r="L20" s="39">
        <v>2234</v>
      </c>
      <c r="M20" s="39">
        <v>1871</v>
      </c>
      <c r="N20" s="39">
        <v>1720</v>
      </c>
      <c r="O20" s="39">
        <v>1577</v>
      </c>
      <c r="P20" s="38">
        <v>1374</v>
      </c>
      <c r="Q20" s="37">
        <v>1041</v>
      </c>
      <c r="R20" s="36">
        <f>(Q20/P20-1)*100</f>
        <v>-24.235807860262003</v>
      </c>
      <c r="S20" s="35">
        <f>Q20/$Q$6*100</f>
        <v>0.23223854758324669</v>
      </c>
    </row>
    <row r="21" spans="1:19" ht="14.25">
      <c r="A21" s="40"/>
      <c r="B21" s="52"/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  <c r="O21" s="52"/>
      <c r="P21" s="47"/>
      <c r="Q21" s="46"/>
      <c r="R21" s="36"/>
      <c r="S21" s="35"/>
    </row>
    <row r="22" spans="1:19">
      <c r="A22" s="41" t="s">
        <v>60</v>
      </c>
      <c r="B22" s="39">
        <v>1214.5</v>
      </c>
      <c r="C22" s="39">
        <v>606.73</v>
      </c>
      <c r="D22" s="39">
        <v>1260</v>
      </c>
      <c r="E22" s="39">
        <v>1845</v>
      </c>
      <c r="F22" s="39">
        <v>1834</v>
      </c>
      <c r="G22" s="39">
        <v>1866</v>
      </c>
      <c r="H22" s="39">
        <v>1961</v>
      </c>
      <c r="I22" s="39">
        <v>1814</v>
      </c>
      <c r="J22" s="39">
        <v>1617</v>
      </c>
      <c r="K22" s="39">
        <v>1679</v>
      </c>
      <c r="L22" s="39">
        <v>1526</v>
      </c>
      <c r="M22" s="39">
        <v>1619</v>
      </c>
      <c r="N22" s="39">
        <v>1642</v>
      </c>
      <c r="O22" s="39">
        <v>1639</v>
      </c>
      <c r="P22" s="38">
        <v>1783</v>
      </c>
      <c r="Q22" s="49">
        <v>2014</v>
      </c>
      <c r="R22" s="36">
        <f>(Q22/P22-1)*100</f>
        <v>12.955692652832296</v>
      </c>
      <c r="S22" s="35">
        <f>Q22/$Q$6*100</f>
        <v>0.44930685382580104</v>
      </c>
    </row>
    <row r="23" spans="1:19">
      <c r="A23" s="41" t="s">
        <v>59</v>
      </c>
      <c r="B23" s="39">
        <v>983.3</v>
      </c>
      <c r="C23" s="39">
        <v>576.4</v>
      </c>
      <c r="D23" s="39">
        <v>1360</v>
      </c>
      <c r="E23" s="39">
        <v>1587</v>
      </c>
      <c r="F23" s="39">
        <v>1602</v>
      </c>
      <c r="G23" s="39">
        <v>1479</v>
      </c>
      <c r="H23" s="39">
        <v>1587</v>
      </c>
      <c r="I23" s="39">
        <v>1326</v>
      </c>
      <c r="J23" s="39">
        <v>1185</v>
      </c>
      <c r="K23" s="39">
        <v>1091</v>
      </c>
      <c r="L23" s="39">
        <v>956</v>
      </c>
      <c r="M23" s="39">
        <v>690</v>
      </c>
      <c r="N23" s="39">
        <v>619</v>
      </c>
      <c r="O23" s="39">
        <v>497</v>
      </c>
      <c r="P23" s="38">
        <v>532</v>
      </c>
      <c r="Q23" s="37">
        <v>512</v>
      </c>
      <c r="R23" s="36">
        <f>(Q23/P23-1)*100</f>
        <v>-3.7593984962406068</v>
      </c>
      <c r="S23" s="35">
        <f>Q23/$Q$6*100</f>
        <v>0.1142229936240368</v>
      </c>
    </row>
    <row r="24" spans="1:19">
      <c r="A24" s="40"/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52"/>
      <c r="P24" s="51"/>
      <c r="Q24" s="50"/>
      <c r="R24" s="36"/>
      <c r="S24" s="35"/>
    </row>
    <row r="25" spans="1:19">
      <c r="A25" s="41" t="s">
        <v>58</v>
      </c>
      <c r="B25" s="39">
        <v>190.7</v>
      </c>
      <c r="C25" s="39">
        <v>117.57</v>
      </c>
      <c r="D25" s="39">
        <v>143</v>
      </c>
      <c r="E25" s="39">
        <v>86</v>
      </c>
      <c r="F25" s="39">
        <v>115</v>
      </c>
      <c r="G25" s="39">
        <v>67</v>
      </c>
      <c r="H25" s="39">
        <v>62</v>
      </c>
      <c r="I25" s="39">
        <v>52</v>
      </c>
      <c r="J25" s="39">
        <v>43</v>
      </c>
      <c r="K25" s="39">
        <v>28</v>
      </c>
      <c r="L25" s="39">
        <v>22</v>
      </c>
      <c r="M25" s="39">
        <v>15</v>
      </c>
      <c r="N25" s="39">
        <v>7</v>
      </c>
      <c r="O25" s="39">
        <v>5</v>
      </c>
      <c r="P25" s="38">
        <v>4</v>
      </c>
      <c r="Q25" s="49">
        <v>3</v>
      </c>
      <c r="R25" s="36">
        <f>(Q25/P25-1)*100</f>
        <v>-25</v>
      </c>
      <c r="S25" s="35">
        <f>Q25/$Q$6*100</f>
        <v>6.6927535326584062E-4</v>
      </c>
    </row>
    <row r="26" spans="1:19">
      <c r="A26" s="41" t="s">
        <v>57</v>
      </c>
      <c r="B26" s="39">
        <v>2536.9</v>
      </c>
      <c r="C26" s="39">
        <v>1314.29</v>
      </c>
      <c r="D26" s="39">
        <v>3282</v>
      </c>
      <c r="E26" s="39">
        <v>3710</v>
      </c>
      <c r="F26" s="39">
        <v>3471</v>
      </c>
      <c r="G26" s="39">
        <v>3053</v>
      </c>
      <c r="H26" s="39">
        <v>2896</v>
      </c>
      <c r="I26" s="39">
        <v>2460</v>
      </c>
      <c r="J26" s="39">
        <v>4729</v>
      </c>
      <c r="K26" s="39">
        <v>4211</v>
      </c>
      <c r="L26" s="39">
        <v>3308</v>
      </c>
      <c r="M26" s="39">
        <v>951</v>
      </c>
      <c r="N26" s="39">
        <v>790</v>
      </c>
      <c r="O26" s="39">
        <v>592</v>
      </c>
      <c r="P26" s="38">
        <v>511</v>
      </c>
      <c r="Q26" s="37">
        <v>491</v>
      </c>
      <c r="R26" s="36">
        <f>(Q26/P26-1)*100</f>
        <v>-3.9138943248532287</v>
      </c>
      <c r="S26" s="35">
        <f>Q26/$Q$6*100</f>
        <v>0.10953806615117592</v>
      </c>
    </row>
    <row r="27" spans="1:19">
      <c r="A27" s="41" t="s">
        <v>56</v>
      </c>
      <c r="B27" s="39">
        <v>117.3</v>
      </c>
      <c r="C27" s="39">
        <v>110.86</v>
      </c>
      <c r="D27" s="39">
        <v>293</v>
      </c>
      <c r="E27" s="39">
        <v>374</v>
      </c>
      <c r="F27" s="39">
        <v>334</v>
      </c>
      <c r="G27" s="39">
        <v>347</v>
      </c>
      <c r="H27" s="39">
        <v>315</v>
      </c>
      <c r="I27" s="39">
        <v>297</v>
      </c>
      <c r="J27" s="39">
        <v>257</v>
      </c>
      <c r="K27" s="39">
        <v>214</v>
      </c>
      <c r="L27" s="39">
        <v>142</v>
      </c>
      <c r="M27" s="39">
        <v>57</v>
      </c>
      <c r="N27" s="39">
        <v>45</v>
      </c>
      <c r="O27" s="39">
        <v>49</v>
      </c>
      <c r="P27" s="38">
        <v>22</v>
      </c>
      <c r="Q27" s="37">
        <v>10</v>
      </c>
      <c r="R27" s="36">
        <f>(Q27/P27-1)*100</f>
        <v>-54.54545454545454</v>
      </c>
      <c r="S27" s="35">
        <f>Q27/$Q$6*100</f>
        <v>2.2309178442194689E-3</v>
      </c>
    </row>
    <row r="28" spans="1:19">
      <c r="A28" s="41" t="s">
        <v>55</v>
      </c>
      <c r="B28" s="39">
        <v>239</v>
      </c>
      <c r="C28" s="39">
        <v>63.64</v>
      </c>
      <c r="D28" s="39">
        <v>149</v>
      </c>
      <c r="E28" s="39">
        <v>196</v>
      </c>
      <c r="F28" s="39">
        <v>177</v>
      </c>
      <c r="G28" s="39">
        <v>202</v>
      </c>
      <c r="H28" s="39">
        <v>185</v>
      </c>
      <c r="I28" s="39">
        <v>162</v>
      </c>
      <c r="J28" s="39">
        <v>155</v>
      </c>
      <c r="K28" s="39">
        <v>135</v>
      </c>
      <c r="L28" s="39">
        <v>94</v>
      </c>
      <c r="M28" s="39">
        <v>33</v>
      </c>
      <c r="N28" s="39">
        <v>22</v>
      </c>
      <c r="O28" s="39">
        <v>18</v>
      </c>
      <c r="P28" s="38">
        <v>16</v>
      </c>
      <c r="Q28" s="37">
        <v>14</v>
      </c>
      <c r="R28" s="36">
        <f>(Q28/P28-1)*100</f>
        <v>-12.5</v>
      </c>
      <c r="S28" s="35">
        <f>Q28/$Q$6*100</f>
        <v>3.1232849819072565E-3</v>
      </c>
    </row>
    <row r="29" spans="1:19">
      <c r="A29" s="41" t="s">
        <v>54</v>
      </c>
      <c r="B29" s="39">
        <v>363</v>
      </c>
      <c r="C29" s="39">
        <v>210.07</v>
      </c>
      <c r="D29" s="39">
        <v>568</v>
      </c>
      <c r="E29" s="39">
        <v>699</v>
      </c>
      <c r="F29" s="39">
        <v>693</v>
      </c>
      <c r="G29" s="39">
        <v>662</v>
      </c>
      <c r="H29" s="39">
        <v>621</v>
      </c>
      <c r="I29" s="39">
        <v>520</v>
      </c>
      <c r="J29" s="39">
        <v>467</v>
      </c>
      <c r="K29" s="39">
        <v>326</v>
      </c>
      <c r="L29" s="39">
        <v>217</v>
      </c>
      <c r="M29" s="39">
        <v>108</v>
      </c>
      <c r="N29" s="39">
        <v>90</v>
      </c>
      <c r="O29" s="39">
        <v>40</v>
      </c>
      <c r="P29" s="38">
        <v>35</v>
      </c>
      <c r="Q29" s="49">
        <v>11</v>
      </c>
      <c r="R29" s="36">
        <f>(Q29/P29-1)*100</f>
        <v>-68.571428571428569</v>
      </c>
      <c r="S29" s="35">
        <f>Q29/$Q$6*100</f>
        <v>2.4540096286414159E-3</v>
      </c>
    </row>
    <row r="30" spans="1:19" ht="14.25">
      <c r="A30" s="40"/>
      <c r="B30" s="39"/>
      <c r="C30" s="39"/>
      <c r="D30" s="39"/>
      <c r="E30" s="39"/>
      <c r="F30" s="39"/>
      <c r="G30" s="39"/>
      <c r="H30" s="39"/>
      <c r="I30" s="48"/>
      <c r="J30" s="48"/>
      <c r="K30" s="48"/>
      <c r="L30" s="48"/>
      <c r="M30" s="48"/>
      <c r="N30" s="48"/>
      <c r="O30" s="48"/>
      <c r="P30" s="47"/>
      <c r="Q30" s="46"/>
      <c r="R30" s="36"/>
      <c r="S30" s="35"/>
    </row>
    <row r="31" spans="1:19">
      <c r="A31" s="41" t="s">
        <v>53</v>
      </c>
      <c r="B31" s="39">
        <v>62.7</v>
      </c>
      <c r="C31" s="39">
        <v>38.700000000000003</v>
      </c>
      <c r="D31" s="39">
        <v>35</v>
      </c>
      <c r="E31" s="39">
        <v>83</v>
      </c>
      <c r="F31" s="39">
        <v>81</v>
      </c>
      <c r="G31" s="39">
        <v>76</v>
      </c>
      <c r="H31" s="39">
        <v>71</v>
      </c>
      <c r="I31" s="39">
        <v>61</v>
      </c>
      <c r="J31" s="39">
        <v>57</v>
      </c>
      <c r="K31" s="39">
        <v>42</v>
      </c>
      <c r="L31" s="39">
        <v>17</v>
      </c>
      <c r="M31" s="39">
        <v>5</v>
      </c>
      <c r="N31" s="39">
        <v>2</v>
      </c>
      <c r="O31" s="39">
        <v>2</v>
      </c>
      <c r="P31" s="38">
        <v>2</v>
      </c>
      <c r="Q31" s="37">
        <v>1</v>
      </c>
      <c r="R31" s="36">
        <f>(Q31/P31-1)*100</f>
        <v>-50</v>
      </c>
      <c r="S31" s="35">
        <f>Q31/$Q$6*100</f>
        <v>2.2309178442194688E-4</v>
      </c>
    </row>
    <row r="32" spans="1:19">
      <c r="A32" s="41" t="s">
        <v>52</v>
      </c>
      <c r="B32" s="39">
        <v>2132.1999999999998</v>
      </c>
      <c r="C32" s="39">
        <v>1715.94</v>
      </c>
      <c r="D32" s="39">
        <v>3827</v>
      </c>
      <c r="E32" s="39">
        <v>5242</v>
      </c>
      <c r="F32" s="39">
        <v>2482</v>
      </c>
      <c r="G32" s="39">
        <v>5271</v>
      </c>
      <c r="H32" s="39">
        <v>5303</v>
      </c>
      <c r="I32" s="39">
        <v>4829</v>
      </c>
      <c r="J32" s="39">
        <v>4669</v>
      </c>
      <c r="K32" s="39">
        <v>4603</v>
      </c>
      <c r="L32" s="39">
        <v>4586</v>
      </c>
      <c r="M32" s="39">
        <v>4272</v>
      </c>
      <c r="N32" s="39">
        <v>3942</v>
      </c>
      <c r="O32" s="39">
        <v>3545</v>
      </c>
      <c r="P32" s="38">
        <v>3494</v>
      </c>
      <c r="Q32" s="37">
        <v>3282</v>
      </c>
      <c r="R32" s="36">
        <f>(Q32/P32-1)*100</f>
        <v>-6.067544361763022</v>
      </c>
      <c r="S32" s="35">
        <f>Q32/$Q$6*100</f>
        <v>0.73218723647282968</v>
      </c>
    </row>
    <row r="33" spans="1:19">
      <c r="A33" s="41" t="s">
        <v>51</v>
      </c>
      <c r="B33" s="39" t="s">
        <v>50</v>
      </c>
      <c r="C33" s="39">
        <v>45.86</v>
      </c>
      <c r="D33" s="39">
        <v>56</v>
      </c>
      <c r="E33" s="39">
        <v>84</v>
      </c>
      <c r="F33" s="39">
        <v>63</v>
      </c>
      <c r="G33" s="39">
        <v>644</v>
      </c>
      <c r="H33" s="39">
        <v>69</v>
      </c>
      <c r="I33" s="39">
        <v>82</v>
      </c>
      <c r="J33" s="39">
        <v>81</v>
      </c>
      <c r="K33" s="39">
        <v>84</v>
      </c>
      <c r="L33" s="39">
        <v>46</v>
      </c>
      <c r="M33" s="39">
        <v>66</v>
      </c>
      <c r="N33" s="39">
        <v>62</v>
      </c>
      <c r="O33" s="39">
        <v>60</v>
      </c>
      <c r="P33" s="38">
        <v>56</v>
      </c>
      <c r="Q33" s="37">
        <v>23</v>
      </c>
      <c r="R33" s="36">
        <f>(Q33/P33-1)*100</f>
        <v>-58.928571428571431</v>
      </c>
      <c r="S33" s="35">
        <f>Q33/$Q$6*100</f>
        <v>5.1311110417047784E-3</v>
      </c>
    </row>
    <row r="34" spans="1:19">
      <c r="A34" s="41" t="s">
        <v>49</v>
      </c>
      <c r="B34" s="39">
        <v>33.200000000000003</v>
      </c>
      <c r="C34" s="39">
        <v>15.8</v>
      </c>
      <c r="D34" s="39">
        <v>31</v>
      </c>
      <c r="E34" s="39">
        <v>45</v>
      </c>
      <c r="F34" s="39">
        <v>37</v>
      </c>
      <c r="G34" s="39">
        <v>98</v>
      </c>
      <c r="H34" s="39">
        <v>110</v>
      </c>
      <c r="I34" s="39">
        <v>130</v>
      </c>
      <c r="J34" s="39">
        <v>124</v>
      </c>
      <c r="K34" s="39">
        <v>114</v>
      </c>
      <c r="L34" s="39">
        <v>75</v>
      </c>
      <c r="M34" s="39">
        <v>33</v>
      </c>
      <c r="N34" s="39">
        <v>14</v>
      </c>
      <c r="O34" s="39">
        <v>10</v>
      </c>
      <c r="P34" s="38">
        <v>15</v>
      </c>
      <c r="Q34" s="37">
        <v>6</v>
      </c>
      <c r="R34" s="36">
        <f>(Q34/P34-1)*100</f>
        <v>-60</v>
      </c>
      <c r="S34" s="35">
        <f>Q34/$Q$6*100</f>
        <v>1.3385507065316812E-3</v>
      </c>
    </row>
    <row r="35" spans="1:19" ht="14.25">
      <c r="A35" s="40"/>
      <c r="B35" s="39"/>
      <c r="C35" s="39"/>
      <c r="D35" s="39"/>
      <c r="E35" s="39"/>
      <c r="F35" s="39"/>
      <c r="G35" s="39"/>
      <c r="H35" s="39"/>
      <c r="I35" s="48"/>
      <c r="J35" s="48"/>
      <c r="K35" s="48"/>
      <c r="L35" s="48"/>
      <c r="M35" s="48"/>
      <c r="N35" s="48"/>
      <c r="O35" s="48"/>
      <c r="P35" s="47"/>
      <c r="Q35" s="46"/>
      <c r="R35" s="36"/>
      <c r="S35" s="35"/>
    </row>
    <row r="36" spans="1:19">
      <c r="A36" s="41" t="s">
        <v>48</v>
      </c>
      <c r="B36" s="39">
        <v>8025.1</v>
      </c>
      <c r="C36" s="39" t="s">
        <v>47</v>
      </c>
      <c r="D36" s="39">
        <v>20390</v>
      </c>
      <c r="E36" s="39">
        <v>35103</v>
      </c>
      <c r="F36" s="39">
        <v>39418</v>
      </c>
      <c r="G36" s="39">
        <v>41838</v>
      </c>
      <c r="H36" s="39">
        <v>47649</v>
      </c>
      <c r="I36" s="39">
        <v>47825</v>
      </c>
      <c r="J36" s="39">
        <v>48069</v>
      </c>
      <c r="K36" s="39">
        <v>46561</v>
      </c>
      <c r="L36" s="39">
        <v>45310</v>
      </c>
      <c r="M36" s="39">
        <v>48515</v>
      </c>
      <c r="N36" s="39">
        <v>53972</v>
      </c>
      <c r="O36" s="39">
        <v>55519</v>
      </c>
      <c r="P36" s="38">
        <v>55065</v>
      </c>
      <c r="Q36" s="37">
        <v>60013</v>
      </c>
      <c r="R36" s="36">
        <f>(Q36/P36-1)*100</f>
        <v>8.985744120584771</v>
      </c>
      <c r="S36" s="35">
        <f>Q36/$Q$6*100</f>
        <v>13.388407258514299</v>
      </c>
    </row>
    <row r="37" spans="1:19">
      <c r="A37" s="41" t="s">
        <v>46</v>
      </c>
      <c r="B37" s="39">
        <v>10803.5</v>
      </c>
      <c r="C37" s="39">
        <v>7639.7</v>
      </c>
      <c r="D37" s="39">
        <v>17337</v>
      </c>
      <c r="E37" s="39">
        <v>22379</v>
      </c>
      <c r="F37" s="39">
        <v>24507</v>
      </c>
      <c r="G37" s="39">
        <v>25843</v>
      </c>
      <c r="H37" s="39">
        <v>25789</v>
      </c>
      <c r="I37" s="39">
        <v>27051</v>
      </c>
      <c r="J37" s="39">
        <v>30100</v>
      </c>
      <c r="K37" s="39">
        <v>26916</v>
      </c>
      <c r="L37" s="39">
        <v>24579</v>
      </c>
      <c r="M37" s="39">
        <v>23504</v>
      </c>
      <c r="N37" s="39">
        <v>22007</v>
      </c>
      <c r="O37" s="39">
        <v>23077</v>
      </c>
      <c r="P37" s="38">
        <v>22982</v>
      </c>
      <c r="Q37" s="37">
        <v>25963</v>
      </c>
      <c r="R37" s="36">
        <f>(Q37/P37-1)*100</f>
        <v>12.97102079888608</v>
      </c>
      <c r="S37" s="35">
        <f>Q37/$Q$6*100</f>
        <v>5.7921319989470064</v>
      </c>
    </row>
    <row r="38" spans="1:19">
      <c r="A38" s="41" t="s">
        <v>45</v>
      </c>
      <c r="B38" s="39">
        <v>915.1</v>
      </c>
      <c r="C38" s="39">
        <v>497.81</v>
      </c>
      <c r="D38" s="39">
        <v>980</v>
      </c>
      <c r="E38" s="39">
        <v>1274</v>
      </c>
      <c r="F38" s="39">
        <v>1357</v>
      </c>
      <c r="G38" s="39">
        <v>1374</v>
      </c>
      <c r="H38" s="39">
        <v>1382</v>
      </c>
      <c r="I38" s="39">
        <v>1392</v>
      </c>
      <c r="J38" s="39">
        <v>1511</v>
      </c>
      <c r="K38" s="39">
        <v>1427</v>
      </c>
      <c r="L38" s="39">
        <v>1184</v>
      </c>
      <c r="M38" s="39">
        <v>913</v>
      </c>
      <c r="N38" s="39">
        <v>786</v>
      </c>
      <c r="O38" s="39">
        <v>735</v>
      </c>
      <c r="P38" s="38">
        <v>697</v>
      </c>
      <c r="Q38" s="37">
        <v>643</v>
      </c>
      <c r="R38" s="36">
        <f>(Q38/P38-1)*100</f>
        <v>-7.7474892395982824</v>
      </c>
      <c r="S38" s="35">
        <f>Q38/$Q$6*100</f>
        <v>0.14344801738331184</v>
      </c>
    </row>
    <row r="39" spans="1:19">
      <c r="A39" s="41" t="s">
        <v>44</v>
      </c>
      <c r="B39" s="39">
        <v>823.1</v>
      </c>
      <c r="C39" s="39">
        <v>827.5</v>
      </c>
      <c r="D39" s="39">
        <v>1203</v>
      </c>
      <c r="E39" s="39">
        <v>921</v>
      </c>
      <c r="F39" s="39">
        <v>1010</v>
      </c>
      <c r="G39" s="39">
        <v>1049</v>
      </c>
      <c r="H39" s="39">
        <v>1123</v>
      </c>
      <c r="I39" s="39">
        <v>1070</v>
      </c>
      <c r="J39" s="39">
        <v>1090</v>
      </c>
      <c r="K39" s="39">
        <v>1370</v>
      </c>
      <c r="L39" s="39">
        <v>1329</v>
      </c>
      <c r="M39" s="39">
        <v>1330</v>
      </c>
      <c r="N39" s="39">
        <v>1318</v>
      </c>
      <c r="O39" s="39">
        <v>1142</v>
      </c>
      <c r="P39" s="38">
        <v>1111</v>
      </c>
      <c r="Q39" s="37">
        <v>1072</v>
      </c>
      <c r="R39" s="36">
        <f>(Q39/P39-1)*100</f>
        <v>-3.5103510351035094</v>
      </c>
      <c r="S39" s="35">
        <f>Q39/$Q$6*100</f>
        <v>0.23915439290032706</v>
      </c>
    </row>
    <row r="40" spans="1:19">
      <c r="A40" s="41" t="s">
        <v>43</v>
      </c>
      <c r="B40" s="39">
        <v>566.4</v>
      </c>
      <c r="C40" s="39">
        <v>246.53</v>
      </c>
      <c r="D40" s="39">
        <v>919</v>
      </c>
      <c r="E40" s="39">
        <v>1334</v>
      </c>
      <c r="F40" s="39">
        <v>1237</v>
      </c>
      <c r="G40" s="39">
        <v>1145</v>
      </c>
      <c r="H40" s="39">
        <v>1143</v>
      </c>
      <c r="I40" s="39">
        <v>1027</v>
      </c>
      <c r="J40" s="39">
        <v>978</v>
      </c>
      <c r="K40" s="39">
        <v>868</v>
      </c>
      <c r="L40" s="39">
        <v>670</v>
      </c>
      <c r="M40" s="39">
        <v>501</v>
      </c>
      <c r="N40" s="39">
        <v>401</v>
      </c>
      <c r="O40" s="39">
        <v>280</v>
      </c>
      <c r="P40" s="38">
        <v>284</v>
      </c>
      <c r="Q40" s="37">
        <v>242</v>
      </c>
      <c r="R40" s="36">
        <f>(Q40/P40-1)*100</f>
        <v>-14.7887323943662</v>
      </c>
      <c r="S40" s="35">
        <f>Q40/$Q$6*100</f>
        <v>5.3988211830111141E-2</v>
      </c>
    </row>
    <row r="41" spans="1:19">
      <c r="A41" s="41" t="s">
        <v>42</v>
      </c>
      <c r="B41" s="39">
        <v>311.5</v>
      </c>
      <c r="C41" s="39">
        <v>134.25</v>
      </c>
      <c r="D41" s="39"/>
      <c r="E41" s="39"/>
      <c r="F41" s="39"/>
      <c r="G41" s="39"/>
      <c r="H41" s="39"/>
      <c r="I41" s="39"/>
      <c r="J41" s="39"/>
      <c r="K41" s="39"/>
      <c r="L41" s="39"/>
      <c r="M41" s="39"/>
      <c r="N41" s="39"/>
      <c r="O41" s="39"/>
      <c r="P41" s="38"/>
      <c r="Q41" s="37"/>
      <c r="R41" s="36"/>
      <c r="S41" s="35"/>
    </row>
    <row r="42" spans="1:19">
      <c r="A42" s="41" t="s">
        <v>41</v>
      </c>
      <c r="B42" s="39">
        <v>13424.2</v>
      </c>
      <c r="C42" s="39">
        <v>9939.58</v>
      </c>
      <c r="D42" s="39">
        <v>23834</v>
      </c>
      <c r="E42" s="39">
        <v>30844</v>
      </c>
      <c r="F42" s="39">
        <v>33370</v>
      </c>
      <c r="G42" s="39">
        <v>32205</v>
      </c>
      <c r="H42" s="39">
        <v>31633</v>
      </c>
      <c r="I42" s="39">
        <v>33016</v>
      </c>
      <c r="J42" s="39">
        <v>31696</v>
      </c>
      <c r="K42" s="39">
        <v>30691</v>
      </c>
      <c r="L42" s="39">
        <v>27039</v>
      </c>
      <c r="M42" s="39">
        <v>24321</v>
      </c>
      <c r="N42" s="39">
        <v>22608</v>
      </c>
      <c r="O42" s="39">
        <v>24705</v>
      </c>
      <c r="P42" s="38">
        <v>24014</v>
      </c>
      <c r="Q42" s="49">
        <v>25438</v>
      </c>
      <c r="R42" s="36">
        <f>(Q42/P42-1)*100</f>
        <v>5.9298742400266446</v>
      </c>
      <c r="S42" s="35">
        <f>Q42/$Q$6*100</f>
        <v>5.6750088121254842</v>
      </c>
    </row>
    <row r="43" spans="1:19">
      <c r="A43" s="41" t="s">
        <v>40</v>
      </c>
      <c r="B43" s="39">
        <v>12920.7</v>
      </c>
      <c r="C43" s="39">
        <v>11132.51</v>
      </c>
      <c r="D43" s="39">
        <v>20835</v>
      </c>
      <c r="E43" s="39">
        <v>30749</v>
      </c>
      <c r="F43" s="39">
        <v>33886</v>
      </c>
      <c r="G43" s="39">
        <v>334104</v>
      </c>
      <c r="H43" s="39">
        <v>34531</v>
      </c>
      <c r="I43" s="39">
        <v>35527</v>
      </c>
      <c r="J43" s="39">
        <v>33896</v>
      </c>
      <c r="K43" s="39">
        <v>31184</v>
      </c>
      <c r="L43" s="39">
        <v>30443</v>
      </c>
      <c r="M43" s="39">
        <v>29308</v>
      </c>
      <c r="N43" s="39">
        <v>27987</v>
      </c>
      <c r="O43" s="39">
        <v>28217</v>
      </c>
      <c r="P43" s="38">
        <v>29149</v>
      </c>
      <c r="Q43" s="37">
        <v>29929</v>
      </c>
      <c r="R43" s="36">
        <f>(Q43/P43-1)*100</f>
        <v>2.6759065491097411</v>
      </c>
      <c r="S43" s="35">
        <f>Q43/$Q$6*100</f>
        <v>6.6769140159644484</v>
      </c>
    </row>
    <row r="44" spans="1:19">
      <c r="A44" s="41" t="s">
        <v>39</v>
      </c>
      <c r="B44" s="39">
        <v>1348.6</v>
      </c>
      <c r="C44" s="39">
        <v>1190.8599999999999</v>
      </c>
      <c r="D44" s="39">
        <v>2931</v>
      </c>
      <c r="E44" s="39">
        <v>6928</v>
      </c>
      <c r="F44" s="39">
        <v>7275</v>
      </c>
      <c r="G44" s="39">
        <v>7368</v>
      </c>
      <c r="H44" s="39">
        <v>9378</v>
      </c>
      <c r="I44" s="39">
        <v>14448</v>
      </c>
      <c r="J44" s="39">
        <v>14769</v>
      </c>
      <c r="K44" s="39">
        <v>15656</v>
      </c>
      <c r="L44" s="39">
        <v>16761</v>
      </c>
      <c r="M44" s="39">
        <v>21888</v>
      </c>
      <c r="N44" s="39">
        <v>20765</v>
      </c>
      <c r="O44" s="39">
        <v>17138</v>
      </c>
      <c r="P44" s="38">
        <v>16750</v>
      </c>
      <c r="Q44" s="37">
        <v>15354</v>
      </c>
      <c r="R44" s="36">
        <f>(Q44/P44-1)*100</f>
        <v>-8.3343283582089533</v>
      </c>
      <c r="S44" s="35">
        <f>Q44/$Q$6*100</f>
        <v>3.4253512580145724</v>
      </c>
    </row>
    <row r="45" spans="1:19">
      <c r="A45" s="41" t="s">
        <v>38</v>
      </c>
      <c r="B45" s="39">
        <v>462.1</v>
      </c>
      <c r="C45" s="39">
        <v>214.5</v>
      </c>
      <c r="D45" s="39">
        <v>377</v>
      </c>
      <c r="E45" s="39">
        <v>555</v>
      </c>
      <c r="F45" s="39">
        <v>498</v>
      </c>
      <c r="G45" s="39">
        <v>698</v>
      </c>
      <c r="H45" s="39">
        <v>646</v>
      </c>
      <c r="I45" s="39">
        <v>521</v>
      </c>
      <c r="J45" s="39">
        <v>460</v>
      </c>
      <c r="K45" s="39">
        <v>399</v>
      </c>
      <c r="L45" s="39">
        <v>256</v>
      </c>
      <c r="M45" s="39">
        <v>349</v>
      </c>
      <c r="N45" s="39">
        <v>333</v>
      </c>
      <c r="O45" s="39">
        <v>306</v>
      </c>
      <c r="P45" s="38">
        <v>295</v>
      </c>
      <c r="Q45" s="37">
        <v>212</v>
      </c>
      <c r="R45" s="36">
        <f>(Q45/P45-1)*100</f>
        <v>-28.135593220338983</v>
      </c>
      <c r="S45" s="35">
        <f>Q45/$Q$6*100</f>
        <v>4.7295458297452735E-2</v>
      </c>
    </row>
    <row r="46" spans="1:19">
      <c r="A46" s="41" t="s">
        <v>37</v>
      </c>
      <c r="B46" s="39">
        <v>821.1</v>
      </c>
      <c r="C46" s="39">
        <v>335.63</v>
      </c>
      <c r="D46" s="39">
        <v>724</v>
      </c>
      <c r="E46" s="39">
        <v>1095</v>
      </c>
      <c r="F46" s="39">
        <v>999</v>
      </c>
      <c r="G46" s="39">
        <v>452</v>
      </c>
      <c r="H46" s="39">
        <v>412</v>
      </c>
      <c r="I46" s="39">
        <v>348</v>
      </c>
      <c r="J46" s="39">
        <v>301</v>
      </c>
      <c r="K46" s="39">
        <v>244</v>
      </c>
      <c r="L46" s="39">
        <v>186</v>
      </c>
      <c r="M46" s="39">
        <v>97</v>
      </c>
      <c r="N46" s="39">
        <v>21</v>
      </c>
      <c r="O46" s="39">
        <v>16</v>
      </c>
      <c r="P46" s="38">
        <v>11</v>
      </c>
      <c r="Q46" s="37">
        <v>7</v>
      </c>
      <c r="R46" s="36">
        <f>(Q46/P46-1)*100</f>
        <v>-36.363636363636367</v>
      </c>
      <c r="S46" s="35">
        <f>Q46/$Q$6*100</f>
        <v>1.5616424909536283E-3</v>
      </c>
    </row>
    <row r="47" spans="1:19">
      <c r="A47" s="41" t="s">
        <v>36</v>
      </c>
      <c r="B47" s="39">
        <v>652.5</v>
      </c>
      <c r="C47" s="39">
        <v>309.61</v>
      </c>
      <c r="D47" s="39">
        <v>471</v>
      </c>
      <c r="E47" s="39">
        <v>657</v>
      </c>
      <c r="F47" s="39">
        <v>577</v>
      </c>
      <c r="G47" s="39">
        <v>460</v>
      </c>
      <c r="H47" s="39">
        <v>390</v>
      </c>
      <c r="I47" s="39">
        <v>339</v>
      </c>
      <c r="J47" s="39">
        <v>287</v>
      </c>
      <c r="K47" s="39">
        <v>206</v>
      </c>
      <c r="L47" s="39">
        <v>141</v>
      </c>
      <c r="M47" s="39">
        <v>48</v>
      </c>
      <c r="N47" s="39">
        <v>32</v>
      </c>
      <c r="O47" s="39">
        <v>12</v>
      </c>
      <c r="P47" s="38">
        <v>20</v>
      </c>
      <c r="Q47" s="37">
        <v>18</v>
      </c>
      <c r="R47" s="36">
        <f>(Q47/P47-1)*100</f>
        <v>-9.9999999999999982</v>
      </c>
      <c r="S47" s="35">
        <f>Q47/$Q$6*100</f>
        <v>4.0156521195950437E-3</v>
      </c>
    </row>
    <row r="48" spans="1:19">
      <c r="A48" s="41" t="s">
        <v>35</v>
      </c>
      <c r="B48" s="39" t="s">
        <v>34</v>
      </c>
      <c r="C48" s="39">
        <v>649.13</v>
      </c>
      <c r="D48" s="39">
        <v>773</v>
      </c>
      <c r="E48" s="39">
        <v>932</v>
      </c>
      <c r="F48" s="39">
        <v>878</v>
      </c>
      <c r="G48" s="39">
        <v>593</v>
      </c>
      <c r="H48" s="39">
        <v>563</v>
      </c>
      <c r="I48" s="39">
        <v>470</v>
      </c>
      <c r="J48" s="39">
        <v>430</v>
      </c>
      <c r="K48" s="39">
        <v>366</v>
      </c>
      <c r="L48" s="39">
        <v>273</v>
      </c>
      <c r="M48" s="39">
        <v>179</v>
      </c>
      <c r="N48" s="39">
        <v>97</v>
      </c>
      <c r="O48" s="39">
        <v>85</v>
      </c>
      <c r="P48" s="38">
        <v>70</v>
      </c>
      <c r="Q48" s="37">
        <v>55</v>
      </c>
      <c r="R48" s="36">
        <f>(Q48/P48-1)*100</f>
        <v>-21.428571428571431</v>
      </c>
      <c r="S48" s="35">
        <f>Q48/$Q$6*100</f>
        <v>1.2270048143207079E-2</v>
      </c>
    </row>
    <row r="49" spans="1:19">
      <c r="A49" s="41" t="s">
        <v>33</v>
      </c>
      <c r="B49" s="39"/>
      <c r="C49" s="39"/>
      <c r="D49" s="39"/>
      <c r="E49" s="39"/>
      <c r="F49" s="39"/>
      <c r="G49" s="39">
        <v>307</v>
      </c>
      <c r="H49" s="39">
        <v>285</v>
      </c>
      <c r="I49" s="39">
        <v>143</v>
      </c>
      <c r="J49" s="39">
        <v>118</v>
      </c>
      <c r="K49" s="39">
        <v>92</v>
      </c>
      <c r="L49" s="39">
        <v>159</v>
      </c>
      <c r="M49" s="39">
        <v>75</v>
      </c>
      <c r="N49" s="39">
        <v>41</v>
      </c>
      <c r="O49" s="39">
        <v>35</v>
      </c>
      <c r="P49" s="38">
        <v>41</v>
      </c>
      <c r="Q49" s="37">
        <v>58</v>
      </c>
      <c r="R49" s="36">
        <f>(Q49/P49-1)*100</f>
        <v>41.463414634146332</v>
      </c>
      <c r="S49" s="35">
        <f>Q49/$Q$6*100</f>
        <v>1.2939323496472917E-2</v>
      </c>
    </row>
    <row r="50" spans="1:19">
      <c r="A50" s="41" t="s">
        <v>32</v>
      </c>
      <c r="B50" s="39">
        <v>343.6</v>
      </c>
      <c r="C50" s="39">
        <v>174.73</v>
      </c>
      <c r="D50" s="39">
        <v>333</v>
      </c>
      <c r="E50" s="39">
        <v>569</v>
      </c>
      <c r="F50" s="39">
        <v>783</v>
      </c>
      <c r="G50" s="39">
        <v>701</v>
      </c>
      <c r="H50" s="39">
        <v>708</v>
      </c>
      <c r="I50" s="39">
        <v>660</v>
      </c>
      <c r="J50" s="39">
        <v>731</v>
      </c>
      <c r="K50" s="39">
        <v>560</v>
      </c>
      <c r="L50" s="39">
        <v>104</v>
      </c>
      <c r="M50" s="39">
        <v>37</v>
      </c>
      <c r="N50" s="39">
        <v>24</v>
      </c>
      <c r="O50" s="39">
        <v>20</v>
      </c>
      <c r="P50" s="38">
        <v>29</v>
      </c>
      <c r="Q50" s="37">
        <v>26</v>
      </c>
      <c r="R50" s="36">
        <f>(Q50/P50-1)*100</f>
        <v>-10.344827586206895</v>
      </c>
      <c r="S50" s="35">
        <f>Q50/$Q$6*100</f>
        <v>5.800386394970619E-3</v>
      </c>
    </row>
    <row r="51" spans="1:19">
      <c r="A51" s="41" t="s">
        <v>31</v>
      </c>
      <c r="B51" s="39">
        <v>141.5</v>
      </c>
      <c r="C51" s="39">
        <v>65.81</v>
      </c>
      <c r="D51" s="39">
        <v>153</v>
      </c>
      <c r="E51" s="39">
        <v>192</v>
      </c>
      <c r="F51" s="39">
        <v>168</v>
      </c>
      <c r="G51" s="39">
        <v>249</v>
      </c>
      <c r="H51" s="39">
        <v>161</v>
      </c>
      <c r="I51" s="39">
        <v>148</v>
      </c>
      <c r="J51" s="39">
        <v>150</v>
      </c>
      <c r="K51" s="39">
        <v>131</v>
      </c>
      <c r="L51" s="39">
        <v>108</v>
      </c>
      <c r="M51" s="39">
        <v>196</v>
      </c>
      <c r="N51" s="39">
        <v>411</v>
      </c>
      <c r="O51" s="39">
        <v>172</v>
      </c>
      <c r="P51" s="38">
        <v>151</v>
      </c>
      <c r="Q51" s="37">
        <v>185</v>
      </c>
      <c r="R51" s="36">
        <f>(Q51/P51-1)*100</f>
        <v>22.516556291390732</v>
      </c>
      <c r="S51" s="35">
        <f>Q51/$Q$6*100</f>
        <v>4.1271980118060173E-2</v>
      </c>
    </row>
    <row r="52" spans="1:19" ht="14.25">
      <c r="A52" s="40"/>
      <c r="B52" s="39"/>
      <c r="C52" s="39"/>
      <c r="D52" s="39"/>
      <c r="E52" s="39"/>
      <c r="F52" s="39"/>
      <c r="G52" s="39"/>
      <c r="H52" s="39"/>
      <c r="I52" s="48"/>
      <c r="J52" s="48"/>
      <c r="K52" s="48"/>
      <c r="L52" s="48"/>
      <c r="M52" s="48"/>
      <c r="N52" s="48"/>
      <c r="O52" s="48"/>
      <c r="P52" s="47"/>
      <c r="Q52" s="46"/>
      <c r="R52" s="36"/>
      <c r="S52" s="35"/>
    </row>
    <row r="53" spans="1:19">
      <c r="A53" s="41" t="s">
        <v>30</v>
      </c>
      <c r="B53" s="39">
        <v>70.900000000000006</v>
      </c>
      <c r="C53" s="39">
        <v>28.97</v>
      </c>
      <c r="D53" s="39">
        <v>38</v>
      </c>
      <c r="E53" s="39">
        <v>41</v>
      </c>
      <c r="F53" s="39">
        <v>35</v>
      </c>
      <c r="G53" s="39">
        <v>45</v>
      </c>
      <c r="H53" s="39">
        <v>41</v>
      </c>
      <c r="I53" s="39">
        <v>30</v>
      </c>
      <c r="J53" s="39">
        <v>20</v>
      </c>
      <c r="K53" s="39">
        <v>20</v>
      </c>
      <c r="L53" s="39">
        <v>13</v>
      </c>
      <c r="M53" s="39">
        <v>4</v>
      </c>
      <c r="N53" s="39">
        <v>2</v>
      </c>
      <c r="O53" s="39">
        <v>2</v>
      </c>
      <c r="P53" s="38">
        <v>2</v>
      </c>
      <c r="Q53" s="37">
        <v>2</v>
      </c>
      <c r="R53" s="36">
        <f>(Q53/P53-1)*100</f>
        <v>0</v>
      </c>
      <c r="S53" s="35">
        <f>Q53/$Q$6*100</f>
        <v>4.4618356884389376E-4</v>
      </c>
    </row>
    <row r="54" spans="1:19">
      <c r="A54" s="41" t="s">
        <v>29</v>
      </c>
      <c r="B54" s="39">
        <v>906.9</v>
      </c>
      <c r="C54" s="39">
        <v>261.08</v>
      </c>
      <c r="D54" s="39">
        <v>406</v>
      </c>
      <c r="E54" s="39">
        <v>563</v>
      </c>
      <c r="F54" s="39">
        <v>618</v>
      </c>
      <c r="G54" s="39">
        <v>876</v>
      </c>
      <c r="H54" s="39">
        <v>850</v>
      </c>
      <c r="I54" s="39">
        <v>937</v>
      </c>
      <c r="J54" s="39">
        <v>687</v>
      </c>
      <c r="K54" s="39">
        <v>483</v>
      </c>
      <c r="L54" s="39">
        <v>365</v>
      </c>
      <c r="M54" s="39">
        <v>4</v>
      </c>
      <c r="N54" s="39">
        <v>2</v>
      </c>
      <c r="O54" s="39">
        <v>3</v>
      </c>
      <c r="P54" s="38">
        <v>5</v>
      </c>
      <c r="Q54" s="37">
        <v>1</v>
      </c>
      <c r="R54" s="36">
        <f>(Q54/P54-1)*100</f>
        <v>-80</v>
      </c>
      <c r="S54" s="35">
        <f>Q54/$Q$6*100</f>
        <v>2.2309178442194688E-4</v>
      </c>
    </row>
    <row r="55" spans="1:19">
      <c r="A55" s="41" t="s">
        <v>28</v>
      </c>
      <c r="B55" s="39"/>
      <c r="C55" s="39"/>
      <c r="D55" s="39">
        <v>21</v>
      </c>
      <c r="E55" s="39">
        <v>67</v>
      </c>
      <c r="F55" s="39">
        <v>60</v>
      </c>
      <c r="G55" s="39">
        <v>68</v>
      </c>
      <c r="H55" s="39">
        <v>63</v>
      </c>
      <c r="I55" s="39">
        <v>65</v>
      </c>
      <c r="J55" s="39">
        <v>61</v>
      </c>
      <c r="K55" s="39">
        <v>68</v>
      </c>
      <c r="L55" s="39">
        <v>49</v>
      </c>
      <c r="M55" s="39">
        <v>60</v>
      </c>
      <c r="N55" s="39">
        <v>132</v>
      </c>
      <c r="O55" s="39">
        <v>333</v>
      </c>
      <c r="P55" s="38">
        <v>178</v>
      </c>
      <c r="Q55" s="37">
        <v>149</v>
      </c>
      <c r="R55" s="36">
        <f>(Q55/P55-1)*100</f>
        <v>-16.292134831460668</v>
      </c>
      <c r="S55" s="35">
        <f>Q55/$Q$6*100</f>
        <v>3.3240675878870085E-2</v>
      </c>
    </row>
    <row r="56" spans="1:19">
      <c r="A56" s="41" t="s">
        <v>27</v>
      </c>
      <c r="B56" s="39"/>
      <c r="C56" s="39"/>
      <c r="D56" s="39"/>
      <c r="E56" s="39"/>
      <c r="F56" s="39"/>
      <c r="G56" s="39">
        <v>11</v>
      </c>
      <c r="H56" s="39">
        <v>13</v>
      </c>
      <c r="I56" s="39">
        <v>5</v>
      </c>
      <c r="J56" s="39">
        <v>5</v>
      </c>
      <c r="K56" s="39">
        <v>4</v>
      </c>
      <c r="L56" s="39">
        <v>3</v>
      </c>
      <c r="M56" s="39"/>
      <c r="N56" s="39"/>
      <c r="O56" s="39">
        <v>1</v>
      </c>
      <c r="P56" s="38">
        <v>1</v>
      </c>
      <c r="Q56" s="37">
        <v>45</v>
      </c>
      <c r="R56" s="45">
        <f>(Q56/P56-1)*100</f>
        <v>4400</v>
      </c>
      <c r="S56" s="35">
        <f>Q56/$Q$6*100</f>
        <v>1.0039130298987609E-2</v>
      </c>
    </row>
    <row r="57" spans="1:19">
      <c r="A57" s="40"/>
      <c r="B57" s="39"/>
      <c r="C57" s="39"/>
      <c r="D57" s="39"/>
      <c r="E57" s="39"/>
      <c r="F57" s="39"/>
      <c r="G57" s="39"/>
      <c r="H57" s="39"/>
      <c r="I57" s="39"/>
      <c r="J57" s="39"/>
      <c r="K57" s="39"/>
      <c r="L57" s="39"/>
      <c r="M57" s="39"/>
      <c r="N57" s="39"/>
      <c r="O57" s="39"/>
      <c r="P57" s="38"/>
      <c r="Q57" s="37"/>
      <c r="R57" s="36"/>
      <c r="S57" s="35"/>
    </row>
    <row r="58" spans="1:19">
      <c r="A58" s="40"/>
      <c r="B58" s="39"/>
      <c r="C58" s="39"/>
      <c r="D58" s="39"/>
      <c r="E58" s="39"/>
      <c r="F58" s="39"/>
      <c r="G58" s="39"/>
      <c r="H58" s="39"/>
      <c r="I58" s="39"/>
      <c r="J58" s="39"/>
      <c r="K58" s="39"/>
      <c r="L58" s="39"/>
      <c r="M58" s="39"/>
      <c r="N58" s="39"/>
      <c r="O58" s="39"/>
      <c r="P58" s="38"/>
      <c r="Q58" s="37"/>
      <c r="R58" s="36"/>
      <c r="S58" s="35"/>
    </row>
    <row r="59" spans="1:19">
      <c r="A59" s="40"/>
      <c r="B59" s="39"/>
      <c r="C59" s="39"/>
      <c r="D59" s="39"/>
      <c r="E59" s="39"/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38"/>
      <c r="Q59" s="37"/>
      <c r="R59" s="36"/>
      <c r="S59" s="35"/>
    </row>
    <row r="60" spans="1:19">
      <c r="A60" s="34" t="s">
        <v>26</v>
      </c>
      <c r="B60" s="44">
        <v>44600.3</v>
      </c>
      <c r="C60" s="44">
        <v>56059.33</v>
      </c>
      <c r="D60" s="44">
        <v>106411</v>
      </c>
      <c r="E60" s="44">
        <v>151064</v>
      </c>
      <c r="F60" s="44">
        <v>172056</v>
      </c>
      <c r="G60" s="44">
        <v>182229</v>
      </c>
      <c r="H60" s="44">
        <v>190840</v>
      </c>
      <c r="I60" s="44">
        <v>177863</v>
      </c>
      <c r="J60" s="44">
        <v>166043</v>
      </c>
      <c r="K60" s="44">
        <v>169847</v>
      </c>
      <c r="L60" s="44">
        <v>183860</v>
      </c>
      <c r="M60" s="44">
        <v>193583</v>
      </c>
      <c r="N60" s="44">
        <v>203524</v>
      </c>
      <c r="O60" s="44">
        <v>213202</v>
      </c>
      <c r="P60" s="43">
        <v>241578</v>
      </c>
      <c r="Q60" s="42">
        <v>253788</v>
      </c>
      <c r="R60" s="28">
        <f>(Q60/P60-1)*100</f>
        <v>5.054268186672628</v>
      </c>
      <c r="S60" s="27">
        <f>Q60/$Q$6*100</f>
        <v>56.618017784877054</v>
      </c>
    </row>
    <row r="61" spans="1:19">
      <c r="A61" s="41" t="s">
        <v>25</v>
      </c>
      <c r="B61" s="39">
        <v>43799.6</v>
      </c>
      <c r="C61" s="39">
        <v>54954.559999999998</v>
      </c>
      <c r="D61" s="39">
        <v>105016</v>
      </c>
      <c r="E61" s="39">
        <v>149726</v>
      </c>
      <c r="F61" s="39">
        <v>170949</v>
      </c>
      <c r="G61" s="39">
        <v>181090</v>
      </c>
      <c r="H61" s="39">
        <v>189848</v>
      </c>
      <c r="I61" s="39">
        <v>177098</v>
      </c>
      <c r="J61" s="39">
        <v>165422</v>
      </c>
      <c r="K61" s="39">
        <v>169441</v>
      </c>
      <c r="L61" s="39">
        <v>183107</v>
      </c>
      <c r="M61" s="39">
        <v>192239</v>
      </c>
      <c r="N61" s="39">
        <v>201798</v>
      </c>
      <c r="O61" s="39">
        <v>211123</v>
      </c>
      <c r="P61" s="38">
        <v>239518</v>
      </c>
      <c r="Q61" s="37">
        <v>251356</v>
      </c>
      <c r="R61" s="36">
        <f>(Q61/P61-1)*100</f>
        <v>4.9424260389615782</v>
      </c>
      <c r="S61" s="35">
        <f>Q61/$Q$6*100</f>
        <v>56.075458565162883</v>
      </c>
    </row>
    <row r="62" spans="1:19">
      <c r="A62" s="41" t="s">
        <v>24</v>
      </c>
      <c r="B62" s="39">
        <v>763.1</v>
      </c>
      <c r="C62" s="39">
        <v>1061.83</v>
      </c>
      <c r="D62" s="39">
        <v>1363</v>
      </c>
      <c r="E62" s="39">
        <v>1255</v>
      </c>
      <c r="F62" s="39">
        <v>1052</v>
      </c>
      <c r="G62" s="39">
        <v>1075</v>
      </c>
      <c r="H62" s="39">
        <v>935</v>
      </c>
      <c r="I62" s="39">
        <v>720</v>
      </c>
      <c r="J62" s="39">
        <v>570</v>
      </c>
      <c r="K62" s="39">
        <v>383</v>
      </c>
      <c r="L62" s="39">
        <v>730</v>
      </c>
      <c r="M62" s="39">
        <v>1318</v>
      </c>
      <c r="N62" s="39">
        <v>1707</v>
      </c>
      <c r="O62" s="39">
        <v>2057</v>
      </c>
      <c r="P62" s="38">
        <v>2025</v>
      </c>
      <c r="Q62" s="37">
        <v>2403</v>
      </c>
      <c r="R62" s="36">
        <f>(Q62/P62-1)*100</f>
        <v>18.666666666666675</v>
      </c>
      <c r="S62" s="35">
        <f>Q62/$Q$6*100</f>
        <v>0.53608955796593827</v>
      </c>
    </row>
    <row r="63" spans="1:19">
      <c r="A63" s="41" t="s">
        <v>23</v>
      </c>
      <c r="B63" s="39">
        <v>37.6</v>
      </c>
      <c r="C63" s="39">
        <v>42.94</v>
      </c>
      <c r="D63" s="39">
        <v>33</v>
      </c>
      <c r="E63" s="39">
        <v>83</v>
      </c>
      <c r="F63" s="39">
        <v>55</v>
      </c>
      <c r="G63" s="39">
        <v>64</v>
      </c>
      <c r="H63" s="39">
        <v>57</v>
      </c>
      <c r="I63" s="39">
        <v>45</v>
      </c>
      <c r="J63" s="39">
        <v>51</v>
      </c>
      <c r="K63" s="39">
        <v>22</v>
      </c>
      <c r="L63" s="39">
        <v>23</v>
      </c>
      <c r="M63" s="39">
        <v>27</v>
      </c>
      <c r="N63" s="39">
        <v>20</v>
      </c>
      <c r="O63" s="39">
        <v>22</v>
      </c>
      <c r="P63" s="38">
        <v>35</v>
      </c>
      <c r="Q63" s="37">
        <v>29</v>
      </c>
      <c r="R63" s="36">
        <f>(Q63/P63-1)*100</f>
        <v>-17.142857142857139</v>
      </c>
      <c r="S63" s="35">
        <f>Q63/$Q$6*100</f>
        <v>6.4696617482364587E-3</v>
      </c>
    </row>
    <row r="64" spans="1:19">
      <c r="A64" s="40"/>
      <c r="B64" s="39"/>
      <c r="C64" s="39"/>
      <c r="D64" s="39"/>
      <c r="E64" s="39"/>
      <c r="F64" s="39"/>
      <c r="G64" s="39"/>
      <c r="H64" s="39"/>
      <c r="I64" s="39"/>
      <c r="J64" s="39"/>
      <c r="K64" s="39"/>
      <c r="L64" s="39"/>
      <c r="M64" s="39"/>
      <c r="N64" s="39"/>
      <c r="O64" s="39"/>
      <c r="P64" s="38"/>
      <c r="Q64" s="37"/>
      <c r="R64" s="36"/>
      <c r="S64" s="35"/>
    </row>
    <row r="65" spans="1:19">
      <c r="A65" s="32" t="s">
        <v>22</v>
      </c>
      <c r="B65" s="31">
        <v>439.8</v>
      </c>
      <c r="C65" s="31">
        <v>536.82000000000005</v>
      </c>
      <c r="D65" s="31">
        <v>604</v>
      </c>
      <c r="E65" s="31">
        <v>731</v>
      </c>
      <c r="F65" s="31">
        <v>797</v>
      </c>
      <c r="G65" s="31">
        <v>767</v>
      </c>
      <c r="H65" s="31">
        <v>811</v>
      </c>
      <c r="I65" s="31">
        <v>914</v>
      </c>
      <c r="J65" s="31">
        <v>878</v>
      </c>
      <c r="K65" s="31">
        <v>805</v>
      </c>
      <c r="L65" s="31">
        <v>733</v>
      </c>
      <c r="M65" s="31">
        <v>650</v>
      </c>
      <c r="N65" s="31">
        <v>640</v>
      </c>
      <c r="O65" s="31">
        <v>639</v>
      </c>
      <c r="P65" s="33">
        <v>444</v>
      </c>
      <c r="Q65" s="29">
        <v>369</v>
      </c>
      <c r="R65" s="28">
        <f>(Q65/P65-1)*100</f>
        <v>-16.891891891891898</v>
      </c>
      <c r="S65" s="27">
        <f>Q65/$Q$6*100</f>
        <v>8.2320868451698392E-2</v>
      </c>
    </row>
    <row r="66" spans="1:19">
      <c r="A66" s="34" t="s">
        <v>21</v>
      </c>
      <c r="B66" s="31">
        <v>1615.1</v>
      </c>
      <c r="C66" s="31">
        <v>1139.94</v>
      </c>
      <c r="D66" s="31">
        <v>811</v>
      </c>
      <c r="E66" s="31">
        <v>639</v>
      </c>
      <c r="F66" s="31">
        <v>646</v>
      </c>
      <c r="G66" s="31">
        <v>614</v>
      </c>
      <c r="H66" s="31">
        <v>615</v>
      </c>
      <c r="I66" s="31">
        <v>558</v>
      </c>
      <c r="J66" s="31">
        <v>492</v>
      </c>
      <c r="K66" s="31">
        <v>404</v>
      </c>
      <c r="L66" s="31">
        <v>353</v>
      </c>
      <c r="M66" s="31">
        <v>321</v>
      </c>
      <c r="N66" s="31">
        <v>283</v>
      </c>
      <c r="O66" s="31">
        <v>241</v>
      </c>
      <c r="P66" s="33">
        <v>120</v>
      </c>
      <c r="Q66" s="29">
        <v>94</v>
      </c>
      <c r="R66" s="28">
        <f>(Q66/P66-1)*100</f>
        <v>-21.666666666666668</v>
      </c>
      <c r="S66" s="27">
        <f>Q66/$Q$6*100</f>
        <v>2.0970627735663005E-2</v>
      </c>
    </row>
    <row r="67" spans="1:19">
      <c r="A67" s="34" t="s">
        <v>20</v>
      </c>
      <c r="B67" s="31">
        <v>977.4</v>
      </c>
      <c r="C67" s="31">
        <v>814.64</v>
      </c>
      <c r="D67" s="31">
        <v>2627</v>
      </c>
      <c r="E67" s="31">
        <v>3192</v>
      </c>
      <c r="F67" s="31">
        <v>3572</v>
      </c>
      <c r="G67" s="31">
        <v>3752</v>
      </c>
      <c r="H67" s="31">
        <v>3966</v>
      </c>
      <c r="I67" s="31">
        <v>3767</v>
      </c>
      <c r="J67" s="31">
        <v>3864</v>
      </c>
      <c r="K67" s="31">
        <v>3826</v>
      </c>
      <c r="L67" s="31">
        <v>3461</v>
      </c>
      <c r="M67" s="31">
        <v>2686</v>
      </c>
      <c r="N67" s="31">
        <v>2378</v>
      </c>
      <c r="O67" s="31">
        <v>1981</v>
      </c>
      <c r="P67" s="33">
        <v>1489</v>
      </c>
      <c r="Q67" s="29">
        <v>1331</v>
      </c>
      <c r="R67" s="28">
        <f>(Q67/P67-1)*100</f>
        <v>-10.611148421759575</v>
      </c>
      <c r="S67" s="27">
        <f>Q67/$Q$6*100</f>
        <v>0.2969351650656113</v>
      </c>
    </row>
    <row r="68" spans="1:19">
      <c r="A68" s="32" t="s">
        <v>19</v>
      </c>
      <c r="B68" s="31">
        <v>1986.7</v>
      </c>
      <c r="C68" s="31">
        <v>761.2</v>
      </c>
      <c r="D68" s="31">
        <v>2727</v>
      </c>
      <c r="E68" s="31">
        <v>3412</v>
      </c>
      <c r="F68" s="31">
        <v>3612</v>
      </c>
      <c r="G68" s="31">
        <v>3883</v>
      </c>
      <c r="H68" s="31">
        <v>4136</v>
      </c>
      <c r="I68" s="31">
        <v>4046</v>
      </c>
      <c r="J68" s="31">
        <v>4159</v>
      </c>
      <c r="K68" s="31">
        <v>40811</v>
      </c>
      <c r="L68" s="31">
        <v>3580</v>
      </c>
      <c r="M68" s="31">
        <v>3021</v>
      </c>
      <c r="N68" s="31">
        <v>2598</v>
      </c>
      <c r="O68" s="31">
        <v>2571</v>
      </c>
      <c r="P68" s="30">
        <v>2218</v>
      </c>
      <c r="Q68" s="29">
        <v>2004</v>
      </c>
      <c r="R68" s="28">
        <f>(Q68/P68-1)*100</f>
        <v>-9.6483318304779075</v>
      </c>
      <c r="S68" s="27">
        <f>Q68/$Q$6*100</f>
        <v>0.44707593598158157</v>
      </c>
    </row>
    <row r="69" spans="1:19" ht="14.25" thickBot="1">
      <c r="A69" s="26" t="s">
        <v>18</v>
      </c>
      <c r="B69" s="25">
        <v>13530.1</v>
      </c>
      <c r="C69" s="25">
        <v>7907.1</v>
      </c>
      <c r="D69" s="25">
        <v>10039</v>
      </c>
      <c r="E69" s="25">
        <v>9159</v>
      </c>
      <c r="F69" s="25">
        <v>9212</v>
      </c>
      <c r="G69" s="25">
        <v>9253</v>
      </c>
      <c r="H69" s="25">
        <v>9290</v>
      </c>
      <c r="I69" s="25">
        <v>9303</v>
      </c>
      <c r="J69" s="25">
        <v>9627</v>
      </c>
      <c r="K69" s="25">
        <v>9492</v>
      </c>
      <c r="L69" s="25">
        <v>9283</v>
      </c>
      <c r="M69" s="25">
        <v>7714</v>
      </c>
      <c r="N69" s="25">
        <v>6547</v>
      </c>
      <c r="O69" s="25">
        <v>6283</v>
      </c>
      <c r="P69" s="24">
        <v>5929</v>
      </c>
      <c r="Q69" s="23">
        <v>5550</v>
      </c>
      <c r="R69" s="22">
        <f>(Q69/P69-1)*100</f>
        <v>-6.3923089897115926</v>
      </c>
      <c r="S69" s="21">
        <f>Q69/$Q$6*100</f>
        <v>1.2381594035418051</v>
      </c>
    </row>
    <row r="70" spans="1:19" ht="14.25" thickBot="1">
      <c r="A70" s="20"/>
      <c r="B70" s="19"/>
      <c r="C70" s="18"/>
      <c r="D70" s="18"/>
      <c r="E70" s="18"/>
      <c r="F70" s="18"/>
      <c r="G70" s="18"/>
      <c r="H70" s="18"/>
      <c r="I70" s="17"/>
      <c r="J70" s="17"/>
      <c r="K70" s="17"/>
      <c r="L70" s="17"/>
      <c r="M70" s="17"/>
      <c r="N70" s="17"/>
      <c r="O70" s="17"/>
      <c r="P70" s="17"/>
      <c r="Q70" s="17"/>
      <c r="R70" s="16"/>
    </row>
    <row r="71" spans="1:19">
      <c r="A71" s="15"/>
      <c r="B71" s="14">
        <v>1995</v>
      </c>
      <c r="C71" s="14">
        <v>2000</v>
      </c>
      <c r="D71" s="14">
        <v>2005</v>
      </c>
      <c r="E71" s="14">
        <v>2010</v>
      </c>
      <c r="F71" s="14">
        <v>2011</v>
      </c>
      <c r="G71" s="14">
        <v>2012</v>
      </c>
      <c r="H71" s="14">
        <v>2013</v>
      </c>
      <c r="I71" s="14">
        <v>2014</v>
      </c>
      <c r="J71" s="14">
        <v>2015</v>
      </c>
      <c r="K71" s="14">
        <v>2016</v>
      </c>
      <c r="L71" s="14">
        <v>2017</v>
      </c>
      <c r="M71" s="14">
        <v>2018</v>
      </c>
      <c r="N71" s="14">
        <v>2019</v>
      </c>
      <c r="O71" s="14">
        <v>2020</v>
      </c>
      <c r="P71" s="14">
        <v>2021</v>
      </c>
      <c r="Q71" s="14">
        <v>2022</v>
      </c>
      <c r="R71" s="14">
        <v>2023</v>
      </c>
    </row>
    <row r="72" spans="1:19">
      <c r="A72" s="13" t="s">
        <v>17</v>
      </c>
      <c r="B72" s="9" t="s">
        <v>16</v>
      </c>
      <c r="C72" s="9" t="s">
        <v>15</v>
      </c>
      <c r="D72" s="12" t="s">
        <v>14</v>
      </c>
      <c r="E72" s="12" t="s">
        <v>13</v>
      </c>
      <c r="F72" s="12" t="s">
        <v>12</v>
      </c>
      <c r="G72" s="12" t="s">
        <v>11</v>
      </c>
      <c r="H72" s="12" t="s">
        <v>10</v>
      </c>
      <c r="I72" s="12" t="s">
        <v>9</v>
      </c>
      <c r="J72" s="12" t="s">
        <v>8</v>
      </c>
      <c r="K72" s="12" t="s">
        <v>7</v>
      </c>
      <c r="L72" s="12" t="s">
        <v>6</v>
      </c>
      <c r="M72" s="12" t="s">
        <v>5</v>
      </c>
      <c r="N72" s="12" t="s">
        <v>4</v>
      </c>
      <c r="O72" s="12" t="s">
        <v>3</v>
      </c>
      <c r="P72" s="11">
        <v>141260</v>
      </c>
      <c r="Q72" s="11">
        <v>141175</v>
      </c>
      <c r="R72" s="11">
        <v>140967</v>
      </c>
    </row>
    <row r="73" spans="1:19">
      <c r="A73" s="10"/>
      <c r="B73" s="9"/>
      <c r="C73" s="9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7"/>
      <c r="Q73" s="7"/>
      <c r="R73" s="7"/>
    </row>
    <row r="74" spans="1:19">
      <c r="A74" s="6" t="s">
        <v>2</v>
      </c>
      <c r="B74" s="6">
        <f>B69/B72*1000</f>
        <v>111.70730096349932</v>
      </c>
      <c r="C74" s="6">
        <f>C69/C72*1000</f>
        <v>62.386877381788345</v>
      </c>
      <c r="D74" s="6">
        <f>D69/D72*1000</f>
        <v>76.776591513964945</v>
      </c>
      <c r="E74" s="6">
        <f>E69/E72*1000</f>
        <v>68.304360471620015</v>
      </c>
      <c r="F74" s="6">
        <f>F69/F72*1000</f>
        <v>68.279522072993558</v>
      </c>
      <c r="G74" s="6">
        <f>G69/G72*1000</f>
        <v>68.075808184105597</v>
      </c>
      <c r="H74" s="6">
        <f>H69/H72*1000</f>
        <v>67.946111200503196</v>
      </c>
      <c r="I74" s="6">
        <f>I69/I72*1000</f>
        <v>67.586417331415362</v>
      </c>
      <c r="J74" s="6">
        <f>J69/J72*1000</f>
        <v>69.596460535257293</v>
      </c>
      <c r="K74" s="6">
        <f>K69/K72*1000</f>
        <v>68.173982992415532</v>
      </c>
      <c r="L74" s="6">
        <f>L69/L72*1000</f>
        <v>66.301933419517042</v>
      </c>
      <c r="M74" s="6">
        <f>M69/M72*1000</f>
        <v>54.887897481873615</v>
      </c>
      <c r="N74" s="6">
        <f>N69/N72*1000</f>
        <v>46.429989787813462</v>
      </c>
      <c r="O74" s="6">
        <f>O69/O72*1000</f>
        <v>44.493385831232473</v>
      </c>
      <c r="P74" s="6">
        <f>P69/P72*1000</f>
        <v>41.972249752229928</v>
      </c>
      <c r="Q74" s="6">
        <f>Q69/Q72*1000</f>
        <v>39.312909509474061</v>
      </c>
      <c r="R74" s="5"/>
    </row>
    <row r="75" spans="1:19" ht="14.25">
      <c r="A75" s="4"/>
      <c r="B75" s="3"/>
      <c r="C75" s="3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1"/>
      <c r="Q75" s="1"/>
      <c r="R75" s="1"/>
    </row>
    <row r="77" spans="1:19">
      <c r="A77" t="s">
        <v>1</v>
      </c>
    </row>
    <row r="78" spans="1:19">
      <c r="A78" t="s">
        <v>0</v>
      </c>
    </row>
  </sheetData>
  <mergeCells count="4">
    <mergeCell ref="A1:AE1"/>
    <mergeCell ref="A2:AE2"/>
    <mergeCell ref="T3:Z3"/>
    <mergeCell ref="Q4:S4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8"/>
  <sheetViews>
    <sheetView tabSelected="1" workbookViewId="0">
      <selection activeCell="A2" sqref="A2:S2"/>
    </sheetView>
  </sheetViews>
  <sheetFormatPr defaultRowHeight="13.5"/>
  <cols>
    <col min="1" max="1" width="33.375" customWidth="1"/>
  </cols>
  <sheetData>
    <row r="1" spans="1:19" ht="20.25">
      <c r="A1" s="75" t="s">
        <v>121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75"/>
      <c r="R1" s="74"/>
      <c r="S1" s="74"/>
    </row>
    <row r="2" spans="1:19" ht="20.25">
      <c r="A2" s="73"/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</row>
    <row r="3" spans="1:19" ht="14.25" thickBot="1">
      <c r="A3" s="71" t="s">
        <v>120</v>
      </c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0"/>
      <c r="R3" s="69"/>
      <c r="S3" s="69"/>
    </row>
    <row r="4" spans="1:19">
      <c r="A4" s="15"/>
      <c r="B4" s="14">
        <v>1995</v>
      </c>
      <c r="C4" s="14">
        <v>2000</v>
      </c>
      <c r="D4" s="14">
        <v>2005</v>
      </c>
      <c r="E4" s="14">
        <v>2010</v>
      </c>
      <c r="F4" s="14">
        <v>2011</v>
      </c>
      <c r="G4" s="14">
        <v>2012</v>
      </c>
      <c r="H4" s="14">
        <v>2013</v>
      </c>
      <c r="I4" s="14">
        <v>2014</v>
      </c>
      <c r="J4" s="14">
        <v>2015</v>
      </c>
      <c r="K4" s="14">
        <v>2016</v>
      </c>
      <c r="L4" s="14">
        <v>2017</v>
      </c>
      <c r="M4" s="14">
        <v>2018</v>
      </c>
      <c r="N4" s="14">
        <v>2019</v>
      </c>
      <c r="O4" s="14">
        <v>2020</v>
      </c>
      <c r="P4" s="14">
        <v>2021</v>
      </c>
      <c r="Q4" s="65">
        <v>2022</v>
      </c>
      <c r="R4" s="64"/>
      <c r="S4" s="63"/>
    </row>
    <row r="5" spans="1:19">
      <c r="A5" s="62"/>
      <c r="B5" s="61"/>
      <c r="C5" s="61"/>
      <c r="D5" s="61"/>
      <c r="E5" s="61"/>
      <c r="F5" s="61"/>
      <c r="G5" s="61"/>
      <c r="H5" s="61"/>
      <c r="I5" s="40"/>
      <c r="J5" s="40"/>
      <c r="K5" s="40"/>
      <c r="L5" s="40"/>
      <c r="M5" s="40"/>
      <c r="N5" s="40"/>
      <c r="O5" s="40"/>
      <c r="P5" s="60"/>
      <c r="Q5" s="59"/>
      <c r="R5" s="58" t="s">
        <v>119</v>
      </c>
      <c r="S5" s="57" t="s">
        <v>118</v>
      </c>
    </row>
    <row r="6" spans="1:19">
      <c r="A6" s="32" t="s">
        <v>117</v>
      </c>
      <c r="B6" s="102">
        <v>3693.67</v>
      </c>
      <c r="C6" s="102">
        <v>3872.75</v>
      </c>
      <c r="D6" s="102">
        <v>4244.16</v>
      </c>
      <c r="E6" s="102">
        <v>3758.02</v>
      </c>
      <c r="F6" s="102">
        <v>3662.8</v>
      </c>
      <c r="G6" s="102">
        <v>3683.28</v>
      </c>
      <c r="H6" s="102">
        <v>3953.97</v>
      </c>
      <c r="I6" s="102">
        <v>4355.47</v>
      </c>
      <c r="J6" s="102">
        <v>4662.01</v>
      </c>
      <c r="K6" s="102">
        <v>4631.04</v>
      </c>
      <c r="L6" s="102">
        <v>4887.3</v>
      </c>
      <c r="M6" s="102">
        <v>4536.07</v>
      </c>
      <c r="N6" s="102">
        <v>4690.34</v>
      </c>
      <c r="O6" s="102">
        <v>5364.6</v>
      </c>
      <c r="P6" s="101">
        <v>5489.28</v>
      </c>
      <c r="Q6" s="100">
        <v>5470.77</v>
      </c>
      <c r="R6" s="28">
        <f>(Q6/P6-1)*100</f>
        <v>-0.33720269324937213</v>
      </c>
      <c r="S6" s="57">
        <f>Q6/$Q$6*100</f>
        <v>100</v>
      </c>
    </row>
    <row r="7" spans="1:19">
      <c r="A7" s="32" t="s">
        <v>72</v>
      </c>
      <c r="B7" s="85">
        <v>8.3699999999999992</v>
      </c>
      <c r="C7" s="85">
        <v>0.4</v>
      </c>
      <c r="D7" s="85">
        <v>0.66</v>
      </c>
      <c r="E7" s="85">
        <v>1.1399999999999999</v>
      </c>
      <c r="F7" s="85">
        <v>1.31</v>
      </c>
      <c r="G7" s="85">
        <v>1.97</v>
      </c>
      <c r="H7" s="85">
        <v>2.0499999999999998</v>
      </c>
      <c r="I7" s="85">
        <v>1.27</v>
      </c>
      <c r="J7" s="85">
        <v>0.94</v>
      </c>
      <c r="K7" s="85">
        <v>1.03</v>
      </c>
      <c r="L7" s="85">
        <v>1.31</v>
      </c>
      <c r="M7" s="85">
        <v>1.28</v>
      </c>
      <c r="N7" s="85">
        <v>1.19</v>
      </c>
      <c r="O7" s="85">
        <v>1.1299999999999999</v>
      </c>
      <c r="P7" s="84">
        <v>1.03</v>
      </c>
      <c r="Q7" s="99">
        <v>0.93</v>
      </c>
      <c r="R7" s="28">
        <f>(Q7/P7-1)*100</f>
        <v>-9.7087378640776656</v>
      </c>
      <c r="S7" s="27">
        <f>Q7/$Q$6*100</f>
        <v>1.6999435180056921E-2</v>
      </c>
    </row>
    <row r="8" spans="1:19">
      <c r="A8" s="32" t="s">
        <v>71</v>
      </c>
      <c r="B8" s="85">
        <v>33406.160000000003</v>
      </c>
      <c r="C8" s="85">
        <v>2975.05</v>
      </c>
      <c r="D8" s="85">
        <v>2986.86</v>
      </c>
      <c r="E8" s="85">
        <v>2377.3200000000002</v>
      </c>
      <c r="F8" s="85">
        <v>2260.15</v>
      </c>
      <c r="G8" s="85">
        <v>2241.69</v>
      </c>
      <c r="H8" s="85">
        <v>2421.0500000000002</v>
      </c>
      <c r="I8" s="85">
        <v>2835.74</v>
      </c>
      <c r="J8" s="85">
        <v>3133.03</v>
      </c>
      <c r="K8" s="85">
        <v>3035.41</v>
      </c>
      <c r="L8" s="85">
        <v>3043.74</v>
      </c>
      <c r="M8" s="85">
        <v>2688.17</v>
      </c>
      <c r="N8" s="85">
        <v>2612.54</v>
      </c>
      <c r="O8" s="85">
        <v>3262.33</v>
      </c>
      <c r="P8" s="84">
        <v>3130.65</v>
      </c>
      <c r="Q8" s="83">
        <v>3264.03</v>
      </c>
      <c r="R8" s="28">
        <f>(Q8/P8-1)*100</f>
        <v>4.2604570935748098</v>
      </c>
      <c r="S8" s="27">
        <f>Q8/$Q$6*100</f>
        <v>59.663082162108807</v>
      </c>
    </row>
    <row r="9" spans="1:19">
      <c r="A9" s="32" t="s">
        <v>70</v>
      </c>
      <c r="B9" s="90">
        <v>246.45</v>
      </c>
      <c r="C9" s="90">
        <v>209.96</v>
      </c>
      <c r="D9" s="90">
        <v>35.11</v>
      </c>
      <c r="E9" s="90">
        <v>37.33</v>
      </c>
      <c r="F9" s="90">
        <v>30.09</v>
      </c>
      <c r="G9" s="90">
        <v>16.440000000000001</v>
      </c>
      <c r="H9" s="90">
        <v>23.79</v>
      </c>
      <c r="I9" s="90">
        <v>24.54</v>
      </c>
      <c r="J9" s="98">
        <v>31.56</v>
      </c>
      <c r="K9" s="90">
        <v>38.78</v>
      </c>
      <c r="L9" s="98">
        <v>31.16</v>
      </c>
      <c r="M9" s="90">
        <v>27.94</v>
      </c>
      <c r="N9" s="90">
        <v>7.94</v>
      </c>
      <c r="O9" s="90">
        <v>1.24</v>
      </c>
      <c r="P9" s="89">
        <v>1.1499999999999999</v>
      </c>
      <c r="Q9" s="95">
        <v>1.89</v>
      </c>
      <c r="R9" s="28">
        <f>(Q9/P9-1)*100</f>
        <v>64.34782608695653</v>
      </c>
      <c r="S9" s="27">
        <f>Q9/$Q$6*100</f>
        <v>3.4547239236889862E-2</v>
      </c>
    </row>
    <row r="10" spans="1:19">
      <c r="A10" s="41" t="s">
        <v>69</v>
      </c>
      <c r="B10" s="61">
        <v>1.1599999999999999</v>
      </c>
      <c r="C10" s="61">
        <v>5.77</v>
      </c>
      <c r="D10" s="61">
        <v>5.26</v>
      </c>
      <c r="E10" s="61">
        <v>2.3199999999999998</v>
      </c>
      <c r="F10" s="61">
        <v>1.1200000000000001</v>
      </c>
      <c r="G10" s="61">
        <v>0.92</v>
      </c>
      <c r="H10" s="61">
        <v>0.71</v>
      </c>
      <c r="I10" s="61">
        <v>0.47</v>
      </c>
      <c r="J10" s="61">
        <v>0.43</v>
      </c>
      <c r="K10" s="61">
        <v>0.5</v>
      </c>
      <c r="L10" s="61">
        <v>0.36</v>
      </c>
      <c r="M10" s="61">
        <v>0.26</v>
      </c>
      <c r="N10" s="61">
        <v>0.32</v>
      </c>
      <c r="O10" s="61">
        <v>0.22</v>
      </c>
      <c r="P10" s="87">
        <v>0.26</v>
      </c>
      <c r="Q10" s="86">
        <v>0.3</v>
      </c>
      <c r="R10" s="36">
        <f>(Q10/P10-1)*100</f>
        <v>15.384615384615374</v>
      </c>
      <c r="S10" s="35">
        <f>Q10/$Q$6*100</f>
        <v>5.4836887677602959E-3</v>
      </c>
    </row>
    <row r="11" spans="1:19">
      <c r="A11" s="41" t="s">
        <v>68</v>
      </c>
      <c r="B11" s="61">
        <v>226.71</v>
      </c>
      <c r="C11" s="61">
        <v>202.77</v>
      </c>
      <c r="D11" s="61">
        <v>28.84</v>
      </c>
      <c r="E11" s="61">
        <v>34.75</v>
      </c>
      <c r="F11" s="61">
        <v>28.71</v>
      </c>
      <c r="G11" s="61">
        <v>13.27</v>
      </c>
      <c r="H11" s="61">
        <v>19.2</v>
      </c>
      <c r="I11" s="61">
        <v>20.89</v>
      </c>
      <c r="J11" s="97">
        <v>28.47</v>
      </c>
      <c r="K11" s="61">
        <v>37.28</v>
      </c>
      <c r="L11" s="61">
        <v>28.67</v>
      </c>
      <c r="M11" s="61">
        <v>25.14</v>
      </c>
      <c r="N11" s="61">
        <v>5.95</v>
      </c>
      <c r="O11" s="61">
        <v>0.39</v>
      </c>
      <c r="P11" s="87">
        <v>0.03</v>
      </c>
      <c r="Q11" s="86"/>
      <c r="R11" s="36">
        <f>(Q11/P11-1)*100</f>
        <v>-100</v>
      </c>
      <c r="S11" s="35">
        <f>Q11/$Q$6*100</f>
        <v>0</v>
      </c>
    </row>
    <row r="12" spans="1:19">
      <c r="A12" s="41" t="s">
        <v>67</v>
      </c>
      <c r="B12" s="61">
        <v>2.33</v>
      </c>
      <c r="C12" s="61"/>
      <c r="D12" s="61">
        <v>0.48</v>
      </c>
      <c r="E12" s="61">
        <v>7.0000000000000007E-2</v>
      </c>
      <c r="F12" s="61">
        <v>0.08</v>
      </c>
      <c r="G12" s="61">
        <v>0.04</v>
      </c>
      <c r="H12" s="61">
        <v>0.03</v>
      </c>
      <c r="I12" s="61">
        <v>0.06</v>
      </c>
      <c r="J12" s="61">
        <v>0.04</v>
      </c>
      <c r="K12" s="61">
        <v>0.04</v>
      </c>
      <c r="L12" s="61">
        <v>0.02</v>
      </c>
      <c r="M12" s="61">
        <v>0.05</v>
      </c>
      <c r="N12" s="61">
        <v>0.05</v>
      </c>
      <c r="O12" s="61">
        <v>0.01</v>
      </c>
      <c r="P12" s="87">
        <v>0.11</v>
      </c>
      <c r="Q12" s="86">
        <v>0.03</v>
      </c>
      <c r="R12" s="36">
        <f>(Q12/P12-1)*100</f>
        <v>-72.727272727272734</v>
      </c>
      <c r="S12" s="35">
        <f>Q12/$Q$6*100</f>
        <v>5.4836887677602963E-4</v>
      </c>
    </row>
    <row r="13" spans="1:19">
      <c r="A13" s="41" t="s">
        <v>66</v>
      </c>
      <c r="B13" s="61">
        <v>9.4600000000000009</v>
      </c>
      <c r="C13" s="61">
        <v>0.22</v>
      </c>
      <c r="D13" s="61">
        <v>0.25</v>
      </c>
      <c r="E13" s="61">
        <v>0.01</v>
      </c>
      <c r="F13" s="61">
        <v>0.02</v>
      </c>
      <c r="G13" s="61">
        <v>0.05</v>
      </c>
      <c r="H13" s="61">
        <v>1.78</v>
      </c>
      <c r="I13" s="61">
        <v>1.8</v>
      </c>
      <c r="J13" s="61">
        <v>1.51</v>
      </c>
      <c r="K13" s="61">
        <v>0.03</v>
      </c>
      <c r="L13" s="61">
        <v>1.4</v>
      </c>
      <c r="M13" s="61">
        <v>1.59</v>
      </c>
      <c r="N13" s="61">
        <v>0.96</v>
      </c>
      <c r="O13" s="61">
        <v>0.52</v>
      </c>
      <c r="P13" s="87">
        <v>0.66</v>
      </c>
      <c r="Q13" s="94">
        <v>0.82</v>
      </c>
      <c r="R13" s="36">
        <f>(Q13/P13-1)*100</f>
        <v>24.242424242424221</v>
      </c>
      <c r="S13" s="35">
        <f>Q13/$Q$6*100</f>
        <v>1.498874929854481E-2</v>
      </c>
    </row>
    <row r="14" spans="1:19">
      <c r="A14" s="41" t="s">
        <v>65</v>
      </c>
      <c r="B14" s="61">
        <v>6.79</v>
      </c>
      <c r="C14" s="61">
        <v>1.2</v>
      </c>
      <c r="D14" s="61">
        <v>0.28999999999999998</v>
      </c>
      <c r="E14" s="61">
        <v>0.18</v>
      </c>
      <c r="F14" s="61">
        <v>0.16</v>
      </c>
      <c r="G14" s="61">
        <v>0.16</v>
      </c>
      <c r="H14" s="61">
        <v>0.17</v>
      </c>
      <c r="I14" s="61">
        <v>0.2</v>
      </c>
      <c r="J14" s="61">
        <v>0.18</v>
      </c>
      <c r="K14" s="61">
        <v>0.2</v>
      </c>
      <c r="L14" s="61">
        <v>0.02</v>
      </c>
      <c r="M14" s="61">
        <v>0.03</v>
      </c>
      <c r="N14" s="61">
        <v>0.04</v>
      </c>
      <c r="O14" s="61">
        <v>0.04</v>
      </c>
      <c r="P14" s="87">
        <v>0.06</v>
      </c>
      <c r="Q14" s="86">
        <v>0.39</v>
      </c>
      <c r="R14" s="96">
        <f>(Q14/P14-1)*100</f>
        <v>550.00000000000011</v>
      </c>
      <c r="S14" s="35">
        <f>Q14/$Q$6*100</f>
        <v>7.1287953980883854E-3</v>
      </c>
    </row>
    <row r="15" spans="1:19">
      <c r="A15" s="41" t="s">
        <v>64</v>
      </c>
      <c r="B15" s="61"/>
      <c r="C15" s="61"/>
      <c r="D15" s="61"/>
      <c r="E15" s="61"/>
      <c r="F15" s="61"/>
      <c r="G15" s="61">
        <v>2</v>
      </c>
      <c r="H15" s="61">
        <v>1.9</v>
      </c>
      <c r="I15" s="61">
        <v>1.1200000000000001</v>
      </c>
      <c r="J15" s="61">
        <v>0.93</v>
      </c>
      <c r="K15" s="61">
        <v>0.73</v>
      </c>
      <c r="L15" s="61">
        <v>0.69</v>
      </c>
      <c r="M15" s="61">
        <v>0.87</v>
      </c>
      <c r="N15" s="61">
        <v>0.61</v>
      </c>
      <c r="O15" s="61">
        <v>7.0000000000000007E-2</v>
      </c>
      <c r="P15" s="87">
        <v>0.02</v>
      </c>
      <c r="Q15" s="94">
        <v>0.35</v>
      </c>
      <c r="R15" s="96">
        <f>(Q15/P15-1)*100</f>
        <v>1650</v>
      </c>
      <c r="S15" s="35">
        <f>Q15/$Q$6*100</f>
        <v>6.3976368957203451E-3</v>
      </c>
    </row>
    <row r="16" spans="1:19">
      <c r="A16" s="41" t="s">
        <v>63</v>
      </c>
      <c r="B16" s="61"/>
      <c r="C16" s="61"/>
      <c r="D16" s="61"/>
      <c r="E16" s="61"/>
      <c r="F16" s="61"/>
      <c r="G16" s="61"/>
      <c r="H16" s="61"/>
      <c r="I16" s="61"/>
      <c r="J16" s="61"/>
      <c r="K16" s="61"/>
      <c r="L16" s="61"/>
      <c r="M16" s="61"/>
      <c r="N16" s="61"/>
      <c r="O16" s="61"/>
      <c r="P16" s="87"/>
      <c r="Q16" s="86"/>
      <c r="R16" s="36"/>
      <c r="S16" s="35"/>
    </row>
    <row r="17" spans="1:19">
      <c r="A17" s="40"/>
      <c r="B17" s="61"/>
      <c r="C17" s="61"/>
      <c r="D17" s="61"/>
      <c r="E17" s="61"/>
      <c r="F17" s="61"/>
      <c r="G17" s="61"/>
      <c r="H17" s="61"/>
      <c r="I17" s="61"/>
      <c r="J17" s="61"/>
      <c r="K17" s="61"/>
      <c r="L17" s="61"/>
      <c r="M17" s="61"/>
      <c r="N17" s="61"/>
      <c r="O17" s="61"/>
      <c r="P17" s="87"/>
      <c r="Q17" s="86"/>
      <c r="R17" s="36"/>
      <c r="S17" s="35"/>
    </row>
    <row r="18" spans="1:19">
      <c r="A18" s="40"/>
      <c r="B18" s="61"/>
      <c r="C18" s="61"/>
      <c r="D18" s="61"/>
      <c r="E18" s="61"/>
      <c r="F18" s="61"/>
      <c r="G18" s="61"/>
      <c r="H18" s="61"/>
      <c r="I18" s="61"/>
      <c r="J18" s="61"/>
      <c r="K18" s="61"/>
      <c r="L18" s="61"/>
      <c r="M18" s="61"/>
      <c r="N18" s="61"/>
      <c r="O18" s="61"/>
      <c r="P18" s="87"/>
      <c r="Q18" s="86"/>
      <c r="R18" s="36"/>
      <c r="S18" s="35"/>
    </row>
    <row r="19" spans="1:19">
      <c r="A19" s="32" t="s">
        <v>62</v>
      </c>
      <c r="B19" s="90">
        <v>2186.73</v>
      </c>
      <c r="C19" s="90">
        <v>1928.86</v>
      </c>
      <c r="D19" s="90">
        <v>1741.84</v>
      </c>
      <c r="E19" s="90">
        <v>2220.15</v>
      </c>
      <c r="F19" s="90">
        <v>2186.41</v>
      </c>
      <c r="G19" s="90">
        <v>2202.5500000000002</v>
      </c>
      <c r="H19" s="90">
        <v>2371</v>
      </c>
      <c r="I19" s="90">
        <v>2799.41</v>
      </c>
      <c r="J19" s="90">
        <v>3092.89</v>
      </c>
      <c r="K19" s="90">
        <v>2989.59</v>
      </c>
      <c r="L19" s="90">
        <v>3007.76</v>
      </c>
      <c r="M19" s="90">
        <v>2656.1</v>
      </c>
      <c r="N19" s="90">
        <v>2600.5</v>
      </c>
      <c r="O19" s="90">
        <v>3257.25</v>
      </c>
      <c r="P19" s="89">
        <v>3124.27</v>
      </c>
      <c r="Q19" s="95">
        <v>3254.74</v>
      </c>
      <c r="R19" s="28">
        <f>(Q19/P19-1)*100</f>
        <v>4.1760155172248181</v>
      </c>
      <c r="S19" s="27">
        <f>Q19/$Q$6*100</f>
        <v>59.493270599933822</v>
      </c>
    </row>
    <row r="20" spans="1:19">
      <c r="A20" s="41" t="s">
        <v>61</v>
      </c>
      <c r="B20" s="61">
        <v>20.68</v>
      </c>
      <c r="C20" s="61">
        <v>13.32</v>
      </c>
      <c r="D20" s="61">
        <v>12.42</v>
      </c>
      <c r="E20" s="61">
        <v>9.7899999999999991</v>
      </c>
      <c r="F20" s="61">
        <v>6.4</v>
      </c>
      <c r="G20" s="61">
        <v>4.67</v>
      </c>
      <c r="H20" s="61">
        <v>4.0999999999999996</v>
      </c>
      <c r="I20" s="61">
        <v>2.77</v>
      </c>
      <c r="J20" s="61">
        <v>1.78</v>
      </c>
      <c r="K20" s="61">
        <v>2.12</v>
      </c>
      <c r="L20" s="61">
        <v>2.2400000000000002</v>
      </c>
      <c r="M20" s="61">
        <v>1.57</v>
      </c>
      <c r="N20" s="61">
        <v>1.51</v>
      </c>
      <c r="O20" s="61">
        <v>0.93</v>
      </c>
      <c r="P20" s="87">
        <v>1.77</v>
      </c>
      <c r="Q20" s="86">
        <v>1.91</v>
      </c>
      <c r="R20" s="36">
        <f>(Q20/P20-1)*100</f>
        <v>7.909604519774005</v>
      </c>
      <c r="S20" s="35">
        <f>Q20/$Q$6*100</f>
        <v>3.4912818488073885E-2</v>
      </c>
    </row>
    <row r="21" spans="1:19">
      <c r="A21" s="40"/>
      <c r="B21" s="40"/>
      <c r="C21" s="40"/>
      <c r="D21" s="40"/>
      <c r="E21" s="40"/>
      <c r="F21" s="40"/>
      <c r="G21" s="40"/>
      <c r="H21" s="40"/>
      <c r="I21" s="40"/>
      <c r="J21" s="40"/>
      <c r="K21" s="40"/>
      <c r="L21" s="40"/>
      <c r="M21" s="40"/>
      <c r="N21" s="40"/>
      <c r="O21" s="40"/>
      <c r="P21" s="60"/>
      <c r="Q21" s="59"/>
      <c r="R21" s="36"/>
      <c r="S21" s="35"/>
    </row>
    <row r="22" spans="1:19">
      <c r="A22" s="41" t="s">
        <v>60</v>
      </c>
      <c r="B22" s="61">
        <v>5.4</v>
      </c>
      <c r="C22" s="61">
        <v>9.0399999999999991</v>
      </c>
      <c r="D22" s="61">
        <v>23.19</v>
      </c>
      <c r="E22" s="61">
        <v>13.76</v>
      </c>
      <c r="F22" s="61">
        <v>6.38</v>
      </c>
      <c r="G22" s="61">
        <v>5.59</v>
      </c>
      <c r="H22" s="61">
        <v>5.09</v>
      </c>
      <c r="I22" s="61">
        <v>5.54</v>
      </c>
      <c r="J22" s="61">
        <v>3.59</v>
      </c>
      <c r="K22" s="61">
        <v>2.61</v>
      </c>
      <c r="L22" s="61">
        <v>2.48</v>
      </c>
      <c r="M22" s="61">
        <v>2.12</v>
      </c>
      <c r="N22" s="61">
        <v>1.1200000000000001</v>
      </c>
      <c r="O22" s="61">
        <v>0.43</v>
      </c>
      <c r="P22" s="87">
        <v>0.54</v>
      </c>
      <c r="Q22" s="94">
        <v>1.02</v>
      </c>
      <c r="R22" s="36">
        <f>(Q22/P22-1)*100</f>
        <v>88.888888888888886</v>
      </c>
      <c r="S22" s="35">
        <f>Q22/$Q$6*100</f>
        <v>1.864454181038501E-2</v>
      </c>
    </row>
    <row r="23" spans="1:19">
      <c r="A23" s="41" t="s">
        <v>116</v>
      </c>
      <c r="B23" s="61">
        <v>7.13</v>
      </c>
      <c r="C23" s="61">
        <v>8.08</v>
      </c>
      <c r="D23" s="61">
        <v>18.12</v>
      </c>
      <c r="E23" s="61">
        <v>8.26</v>
      </c>
      <c r="F23" s="61">
        <v>5.75</v>
      </c>
      <c r="G23" s="61">
        <v>3.18</v>
      </c>
      <c r="H23" s="61">
        <v>2.04</v>
      </c>
      <c r="I23" s="61">
        <v>1.47</v>
      </c>
      <c r="J23" s="61">
        <v>0.64</v>
      </c>
      <c r="K23" s="61">
        <v>1.08</v>
      </c>
      <c r="L23" s="61">
        <v>2.15</v>
      </c>
      <c r="M23" s="61">
        <v>0.59</v>
      </c>
      <c r="N23" s="61">
        <v>0.36</v>
      </c>
      <c r="O23" s="61">
        <v>0.39</v>
      </c>
      <c r="P23" s="87">
        <v>1.0900000000000001</v>
      </c>
      <c r="Q23" s="86">
        <v>2.16</v>
      </c>
      <c r="R23" s="36">
        <f>(Q23/P23-1)*100</f>
        <v>98.165137614678883</v>
      </c>
      <c r="S23" s="35">
        <f>Q23/$Q$6*100</f>
        <v>3.9482559127874135E-2</v>
      </c>
    </row>
    <row r="24" spans="1:19">
      <c r="A24" s="40"/>
      <c r="B24" s="40"/>
      <c r="C24" s="40"/>
      <c r="D24" s="40"/>
      <c r="E24" s="40"/>
      <c r="F24" s="40"/>
      <c r="G24" s="40"/>
      <c r="H24" s="40"/>
      <c r="I24" s="40"/>
      <c r="J24" s="40"/>
      <c r="K24" s="40"/>
      <c r="L24" s="40"/>
      <c r="M24" s="40"/>
      <c r="N24" s="40"/>
      <c r="O24" s="40"/>
      <c r="P24" s="60"/>
      <c r="Q24" s="59"/>
      <c r="R24" s="36"/>
      <c r="S24" s="35"/>
    </row>
    <row r="25" spans="1:19">
      <c r="A25" s="41" t="s">
        <v>58</v>
      </c>
      <c r="B25" s="61">
        <v>1.34</v>
      </c>
      <c r="C25" s="61">
        <v>3</v>
      </c>
      <c r="D25" s="61">
        <v>1.46</v>
      </c>
      <c r="E25" s="61">
        <v>1.06</v>
      </c>
      <c r="F25" s="61">
        <v>1.02</v>
      </c>
      <c r="G25" s="61">
        <v>0.97</v>
      </c>
      <c r="H25" s="61">
        <v>0.74</v>
      </c>
      <c r="I25" s="61">
        <v>0.47</v>
      </c>
      <c r="J25" s="61">
        <v>0.42</v>
      </c>
      <c r="K25" s="61">
        <v>0.32</v>
      </c>
      <c r="L25" s="61">
        <v>0.13</v>
      </c>
      <c r="M25" s="61"/>
      <c r="N25" s="61"/>
      <c r="O25" s="61"/>
      <c r="P25" s="87"/>
      <c r="Q25" s="94"/>
      <c r="R25" s="36"/>
      <c r="S25" s="35"/>
    </row>
    <row r="26" spans="1:19">
      <c r="A26" s="41" t="s">
        <v>57</v>
      </c>
      <c r="B26" s="61">
        <v>34.950000000000003</v>
      </c>
      <c r="C26" s="61">
        <v>66.61</v>
      </c>
      <c r="D26" s="61">
        <v>53.14</v>
      </c>
      <c r="E26" s="61">
        <v>22.45</v>
      </c>
      <c r="F26" s="61">
        <v>14.76</v>
      </c>
      <c r="G26" s="61">
        <v>8.8000000000000007</v>
      </c>
      <c r="H26" s="61">
        <v>7.41</v>
      </c>
      <c r="I26" s="61">
        <v>7.93</v>
      </c>
      <c r="J26" s="61">
        <v>7.12</v>
      </c>
      <c r="K26" s="61">
        <v>5.84</v>
      </c>
      <c r="L26" s="61">
        <v>6.29</v>
      </c>
      <c r="M26" s="61">
        <v>4.8499999999999996</v>
      </c>
      <c r="N26" s="61">
        <v>3.45</v>
      </c>
      <c r="O26" s="61">
        <v>1.17</v>
      </c>
      <c r="P26" s="87">
        <v>0.4</v>
      </c>
      <c r="Q26" s="86">
        <v>4.9800000000000004</v>
      </c>
      <c r="R26" s="36">
        <f>(Q26/P26-1)*100</f>
        <v>1145</v>
      </c>
      <c r="S26" s="35">
        <f>Q26/$Q$6*100</f>
        <v>9.1029233544820926E-2</v>
      </c>
    </row>
    <row r="27" spans="1:19">
      <c r="A27" s="41" t="s">
        <v>56</v>
      </c>
      <c r="B27" s="61">
        <v>2.0699999999999998</v>
      </c>
      <c r="C27" s="61">
        <v>12.44</v>
      </c>
      <c r="D27" s="61">
        <v>14.44</v>
      </c>
      <c r="E27" s="61">
        <v>5.31</v>
      </c>
      <c r="F27" s="61">
        <v>7.41</v>
      </c>
      <c r="G27" s="61">
        <v>2.81</v>
      </c>
      <c r="H27" s="61">
        <v>1.34</v>
      </c>
      <c r="I27" s="61">
        <v>0.82</v>
      </c>
      <c r="J27" s="61">
        <v>0.61</v>
      </c>
      <c r="K27" s="61">
        <v>0.52</v>
      </c>
      <c r="L27" s="61">
        <v>0.62</v>
      </c>
      <c r="M27" s="61">
        <v>0.52</v>
      </c>
      <c r="N27" s="61">
        <v>0.49</v>
      </c>
      <c r="O27" s="61">
        <v>0.25</v>
      </c>
      <c r="P27" s="87">
        <v>0.28999999999999998</v>
      </c>
      <c r="Q27" s="86">
        <v>0.88</v>
      </c>
      <c r="R27" s="36">
        <f>(Q27/P27-1)*100</f>
        <v>203.44827586206898</v>
      </c>
      <c r="S27" s="35">
        <f>Q27/$Q$6*100</f>
        <v>1.6085487052096871E-2</v>
      </c>
    </row>
    <row r="28" spans="1:19">
      <c r="A28" s="41" t="s">
        <v>115</v>
      </c>
      <c r="B28" s="61">
        <v>1.49</v>
      </c>
      <c r="C28" s="61">
        <v>3.5</v>
      </c>
      <c r="D28" s="61">
        <v>11.91</v>
      </c>
      <c r="E28" s="61">
        <v>5.87</v>
      </c>
      <c r="F28" s="61">
        <v>3.85</v>
      </c>
      <c r="G28" s="61">
        <v>3.35</v>
      </c>
      <c r="H28" s="61">
        <v>2.0499999999999998</v>
      </c>
      <c r="I28" s="61">
        <v>1.69</v>
      </c>
      <c r="J28" s="61">
        <v>0.93</v>
      </c>
      <c r="K28" s="61">
        <v>0.53</v>
      </c>
      <c r="L28" s="61">
        <v>0.37</v>
      </c>
      <c r="M28" s="61">
        <v>0.37</v>
      </c>
      <c r="N28" s="61">
        <v>0.34</v>
      </c>
      <c r="O28" s="61">
        <v>0.14000000000000001</v>
      </c>
      <c r="P28" s="87">
        <v>0.11</v>
      </c>
      <c r="Q28" s="86">
        <v>0.82</v>
      </c>
      <c r="R28" s="36">
        <f>(Q28/P28-1)*100</f>
        <v>645.45454545454538</v>
      </c>
      <c r="S28" s="35">
        <f>Q28/$Q$6*100</f>
        <v>1.498874929854481E-2</v>
      </c>
    </row>
    <row r="29" spans="1:19">
      <c r="A29" s="41" t="s">
        <v>114</v>
      </c>
      <c r="B29" s="61">
        <v>1.59</v>
      </c>
      <c r="C29" s="61">
        <v>2.82</v>
      </c>
      <c r="D29" s="61">
        <v>2.63</v>
      </c>
      <c r="E29" s="61">
        <v>0.25</v>
      </c>
      <c r="F29" s="61">
        <v>0.17</v>
      </c>
      <c r="G29" s="61">
        <v>0.17</v>
      </c>
      <c r="H29" s="61">
        <v>0.17</v>
      </c>
      <c r="I29" s="61">
        <v>0.14000000000000001</v>
      </c>
      <c r="J29" s="61">
        <v>0.17</v>
      </c>
      <c r="K29" s="61">
        <v>0.31</v>
      </c>
      <c r="L29" s="61">
        <v>0.23</v>
      </c>
      <c r="M29" s="61">
        <v>0.28999999999999998</v>
      </c>
      <c r="N29" s="61">
        <v>0.21</v>
      </c>
      <c r="O29" s="61">
        <v>0.13</v>
      </c>
      <c r="P29" s="87">
        <v>0.1</v>
      </c>
      <c r="Q29" s="94">
        <v>0.11</v>
      </c>
      <c r="R29" s="36">
        <f>(Q29/P29-1)*100</f>
        <v>9.9999999999999858</v>
      </c>
      <c r="S29" s="35">
        <f>Q29/$Q$6*100</f>
        <v>2.0106858815121089E-3</v>
      </c>
    </row>
    <row r="30" spans="1:19" ht="14.25">
      <c r="A30" s="40"/>
      <c r="B30" s="61"/>
      <c r="C30" s="61"/>
      <c r="D30" s="61"/>
      <c r="E30" s="61"/>
      <c r="F30" s="61"/>
      <c r="G30" s="61"/>
      <c r="H30" s="61"/>
      <c r="I30" s="93"/>
      <c r="J30" s="93"/>
      <c r="K30" s="93"/>
      <c r="L30" s="93"/>
      <c r="M30" s="93"/>
      <c r="N30" s="93"/>
      <c r="O30" s="93"/>
      <c r="P30" s="92"/>
      <c r="Q30" s="91"/>
      <c r="R30" s="36"/>
      <c r="S30" s="35"/>
    </row>
    <row r="31" spans="1:19">
      <c r="A31" s="41" t="s">
        <v>53</v>
      </c>
      <c r="B31" s="61">
        <v>0.83</v>
      </c>
      <c r="C31" s="61">
        <v>0.67</v>
      </c>
      <c r="D31" s="61">
        <v>1.3</v>
      </c>
      <c r="E31" s="61">
        <v>0.57999999999999996</v>
      </c>
      <c r="F31" s="61">
        <v>0.64</v>
      </c>
      <c r="G31" s="61">
        <v>0.32</v>
      </c>
      <c r="H31" s="61">
        <v>0.25</v>
      </c>
      <c r="I31" s="61">
        <v>0.26</v>
      </c>
      <c r="J31" s="61">
        <v>0.27</v>
      </c>
      <c r="K31" s="61">
        <v>0.28999999999999998</v>
      </c>
      <c r="L31" s="61">
        <v>0.31</v>
      </c>
      <c r="M31" s="61">
        <v>0.16</v>
      </c>
      <c r="N31" s="61">
        <v>0.14000000000000001</v>
      </c>
      <c r="O31" s="61">
        <v>0.06</v>
      </c>
      <c r="P31" s="87">
        <v>0.06</v>
      </c>
      <c r="Q31" s="86">
        <v>0.2</v>
      </c>
      <c r="R31" s="36">
        <f>(Q31/P31-1)*100</f>
        <v>233.33333333333334</v>
      </c>
      <c r="S31" s="35">
        <f>Q31/$Q$6*100</f>
        <v>3.655792511840198E-3</v>
      </c>
    </row>
    <row r="32" spans="1:19">
      <c r="A32" s="41" t="s">
        <v>52</v>
      </c>
      <c r="B32" s="61" t="s">
        <v>113</v>
      </c>
      <c r="C32" s="61">
        <v>19.72</v>
      </c>
      <c r="D32" s="61">
        <v>28.39</v>
      </c>
      <c r="E32" s="61" t="s">
        <v>112</v>
      </c>
      <c r="F32" s="61">
        <v>13.38</v>
      </c>
      <c r="G32" s="61">
        <v>7.18</v>
      </c>
      <c r="H32" s="61">
        <v>13.21</v>
      </c>
      <c r="I32" s="61">
        <v>12.63</v>
      </c>
      <c r="J32" s="61">
        <v>12.1</v>
      </c>
      <c r="K32" s="61">
        <v>13.68</v>
      </c>
      <c r="L32" s="61">
        <v>13.22</v>
      </c>
      <c r="M32" s="61">
        <v>5.95</v>
      </c>
      <c r="N32" s="61">
        <v>8.1199999999999992</v>
      </c>
      <c r="O32" s="61">
        <v>6.06</v>
      </c>
      <c r="P32" s="87">
        <v>6.41</v>
      </c>
      <c r="Q32" s="86">
        <v>7.99</v>
      </c>
      <c r="R32" s="36">
        <f>(Q32/P32-1)*100</f>
        <v>24.648985959438384</v>
      </c>
      <c r="S32" s="35">
        <f>Q32/$Q$6*100</f>
        <v>0.14604891084801591</v>
      </c>
    </row>
    <row r="33" spans="1:19">
      <c r="A33" s="41" t="s">
        <v>51</v>
      </c>
      <c r="B33" s="61">
        <v>0.23</v>
      </c>
      <c r="C33" s="61">
        <v>2.2999999999999998</v>
      </c>
      <c r="D33" s="61">
        <v>1.79</v>
      </c>
      <c r="E33" s="61">
        <v>2.0499999999999998</v>
      </c>
      <c r="F33" s="61">
        <v>1.51</v>
      </c>
      <c r="G33" s="61">
        <v>0.7</v>
      </c>
      <c r="H33" s="61">
        <v>0.79</v>
      </c>
      <c r="I33" s="61">
        <v>0.5</v>
      </c>
      <c r="J33" s="61">
        <v>0.36</v>
      </c>
      <c r="K33" s="61">
        <v>0.32</v>
      </c>
      <c r="L33" s="61">
        <v>0.22</v>
      </c>
      <c r="M33" s="61">
        <v>0.31</v>
      </c>
      <c r="N33" s="61">
        <v>0.4</v>
      </c>
      <c r="O33" s="61">
        <v>0.16</v>
      </c>
      <c r="P33" s="87">
        <v>0.22</v>
      </c>
      <c r="Q33" s="86">
        <v>0.47</v>
      </c>
      <c r="R33" s="36">
        <f>(Q33/P33-1)*100</f>
        <v>113.63636363636363</v>
      </c>
      <c r="S33" s="35">
        <f>Q33/$Q$6*100</f>
        <v>8.5911124028244627E-3</v>
      </c>
    </row>
    <row r="34" spans="1:19">
      <c r="A34" s="41" t="s">
        <v>49</v>
      </c>
      <c r="B34" s="61">
        <v>0.06</v>
      </c>
      <c r="C34" s="61">
        <v>1.04</v>
      </c>
      <c r="D34" s="61">
        <v>2.57</v>
      </c>
      <c r="E34" s="61">
        <v>1.73</v>
      </c>
      <c r="F34" s="61">
        <v>1.39</v>
      </c>
      <c r="G34" s="61">
        <v>1.46</v>
      </c>
      <c r="H34" s="61">
        <v>0.71</v>
      </c>
      <c r="I34" s="61">
        <v>0.85</v>
      </c>
      <c r="J34" s="61">
        <v>0.87</v>
      </c>
      <c r="K34" s="61">
        <v>0.78</v>
      </c>
      <c r="L34" s="61">
        <v>0.84</v>
      </c>
      <c r="M34" s="61">
        <v>0.44</v>
      </c>
      <c r="N34" s="61">
        <v>0.46</v>
      </c>
      <c r="O34" s="61">
        <v>0.27</v>
      </c>
      <c r="P34" s="87">
        <v>0.08</v>
      </c>
      <c r="Q34" s="86">
        <v>0.39</v>
      </c>
      <c r="R34" s="36">
        <f>(Q34/P34-1)*100</f>
        <v>387.5</v>
      </c>
      <c r="S34" s="35">
        <f>Q34/$Q$6*100</f>
        <v>7.1287953980883854E-3</v>
      </c>
    </row>
    <row r="35" spans="1:19" ht="14.25">
      <c r="A35" s="40"/>
      <c r="B35" s="61"/>
      <c r="C35" s="61"/>
      <c r="D35" s="61"/>
      <c r="E35" s="61"/>
      <c r="F35" s="61"/>
      <c r="G35" s="61"/>
      <c r="H35" s="61"/>
      <c r="I35" s="93"/>
      <c r="J35" s="93"/>
      <c r="K35" s="93"/>
      <c r="L35" s="93"/>
      <c r="M35" s="93"/>
      <c r="N35" s="93"/>
      <c r="O35" s="93"/>
      <c r="P35" s="92"/>
      <c r="Q35" s="91"/>
      <c r="R35" s="36"/>
      <c r="S35" s="35"/>
    </row>
    <row r="36" spans="1:19">
      <c r="A36" s="41" t="s">
        <v>48</v>
      </c>
      <c r="B36" s="61">
        <v>611.91</v>
      </c>
      <c r="C36" s="61">
        <v>510.63</v>
      </c>
      <c r="D36" s="61">
        <v>354.73</v>
      </c>
      <c r="E36" s="61">
        <v>1033.02</v>
      </c>
      <c r="F36" s="61">
        <v>1191.77</v>
      </c>
      <c r="G36" s="61">
        <v>1308.0899999999999</v>
      </c>
      <c r="H36" s="61" t="s">
        <v>111</v>
      </c>
      <c r="I36" s="61">
        <v>1786.61</v>
      </c>
      <c r="J36" s="61">
        <v>1873.59</v>
      </c>
      <c r="K36" s="61">
        <v>1536.01</v>
      </c>
      <c r="L36" s="61">
        <v>1725.28</v>
      </c>
      <c r="M36" s="61">
        <v>1878.27</v>
      </c>
      <c r="N36" s="61">
        <v>1895.08</v>
      </c>
      <c r="O36" s="61">
        <v>2229.67</v>
      </c>
      <c r="P36" s="87">
        <v>2052.56</v>
      </c>
      <c r="Q36" s="86">
        <v>2367.2800000000002</v>
      </c>
      <c r="R36" s="36">
        <f>(Q36/P36-1)*100</f>
        <v>15.333047511400411</v>
      </c>
      <c r="S36" s="35">
        <f>Q36/$Q$6*100</f>
        <v>43.271422487145323</v>
      </c>
    </row>
    <row r="37" spans="1:19">
      <c r="A37" s="41" t="s">
        <v>46</v>
      </c>
      <c r="B37" s="61">
        <v>388.63</v>
      </c>
      <c r="C37" s="61">
        <v>372.5</v>
      </c>
      <c r="D37" s="61">
        <v>301.44</v>
      </c>
      <c r="E37" s="61">
        <v>514.55999999999995</v>
      </c>
      <c r="F37" s="61">
        <v>452</v>
      </c>
      <c r="G37" s="61">
        <v>501.52</v>
      </c>
      <c r="H37" s="61">
        <v>614.58000000000004</v>
      </c>
      <c r="I37" s="61">
        <v>694.45</v>
      </c>
      <c r="J37" s="61" t="s">
        <v>110</v>
      </c>
      <c r="K37" s="61" t="s">
        <v>109</v>
      </c>
      <c r="L37" s="61">
        <v>1033.29</v>
      </c>
      <c r="M37" s="61">
        <v>569.5</v>
      </c>
      <c r="N37" s="61">
        <v>562.54</v>
      </c>
      <c r="O37" s="61">
        <v>941.83</v>
      </c>
      <c r="P37" s="87">
        <v>914.76</v>
      </c>
      <c r="Q37" s="86">
        <v>700.09</v>
      </c>
      <c r="R37" s="36">
        <f>(Q37/P37-1)*100</f>
        <v>-23.467357558266645</v>
      </c>
      <c r="S37" s="35">
        <f>Q37/$Q$6*100</f>
        <v>12.796918898071022</v>
      </c>
    </row>
    <row r="38" spans="1:19">
      <c r="A38" s="41" t="s">
        <v>45</v>
      </c>
      <c r="B38" s="61">
        <v>38.86</v>
      </c>
      <c r="C38" s="61">
        <v>5.53</v>
      </c>
      <c r="D38" s="61">
        <v>7.99</v>
      </c>
      <c r="E38" s="61">
        <v>6.69</v>
      </c>
      <c r="F38" s="61">
        <v>4.91</v>
      </c>
      <c r="G38" s="61">
        <v>3.35</v>
      </c>
      <c r="H38" s="61">
        <v>2.08</v>
      </c>
      <c r="I38" s="61">
        <v>1.65</v>
      </c>
      <c r="J38" s="61">
        <v>1.38</v>
      </c>
      <c r="K38" s="61">
        <v>1.43</v>
      </c>
      <c r="L38" s="61">
        <v>1.71</v>
      </c>
      <c r="M38" s="61">
        <v>2.16</v>
      </c>
      <c r="N38" s="61">
        <v>2.74</v>
      </c>
      <c r="O38" s="61">
        <v>1.51</v>
      </c>
      <c r="P38" s="87">
        <v>2.1800000000000002</v>
      </c>
      <c r="Q38" s="86">
        <v>2.5</v>
      </c>
      <c r="R38" s="36">
        <f>(Q38/P38-1)*100</f>
        <v>14.678899082568808</v>
      </c>
      <c r="S38" s="35">
        <f>Q38/$Q$6*100</f>
        <v>4.5697406398002467E-2</v>
      </c>
    </row>
    <row r="39" spans="1:19">
      <c r="A39" s="41" t="s">
        <v>44</v>
      </c>
      <c r="B39" s="61">
        <v>90.23</v>
      </c>
      <c r="C39" s="61">
        <v>89.86</v>
      </c>
      <c r="D39" s="61">
        <v>33.549999999999997</v>
      </c>
      <c r="E39" s="61">
        <v>15.24</v>
      </c>
      <c r="F39" s="61">
        <v>9.52</v>
      </c>
      <c r="G39" s="61">
        <v>6.46</v>
      </c>
      <c r="H39" s="61">
        <v>5.18</v>
      </c>
      <c r="I39" s="61">
        <v>3.56</v>
      </c>
      <c r="J39" s="61">
        <v>2.99</v>
      </c>
      <c r="K39" s="61">
        <v>3.26</v>
      </c>
      <c r="L39" s="61">
        <v>3.09</v>
      </c>
      <c r="M39" s="61">
        <v>1.44</v>
      </c>
      <c r="N39" s="61">
        <v>0.41</v>
      </c>
      <c r="O39" s="61">
        <v>0.65</v>
      </c>
      <c r="P39" s="87">
        <v>2.71</v>
      </c>
      <c r="Q39" s="86">
        <v>2.48</v>
      </c>
      <c r="R39" s="36">
        <f>(Q39/P39-1)*100</f>
        <v>-8.4870848708487046</v>
      </c>
      <c r="S39" s="35">
        <f>Q39/$Q$6*100</f>
        <v>4.5331827146818451E-2</v>
      </c>
    </row>
    <row r="40" spans="1:19">
      <c r="A40" s="41" t="s">
        <v>108</v>
      </c>
      <c r="B40" s="61">
        <v>336.06</v>
      </c>
      <c r="C40" s="61">
        <v>23.21</v>
      </c>
      <c r="D40" s="61"/>
      <c r="E40" s="61"/>
      <c r="F40" s="61"/>
      <c r="G40" s="61"/>
      <c r="H40" s="61"/>
      <c r="I40" s="61"/>
      <c r="J40" s="40"/>
      <c r="K40" s="61"/>
      <c r="L40" s="61"/>
      <c r="M40" s="61"/>
      <c r="N40" s="61"/>
      <c r="O40" s="61"/>
      <c r="P40" s="87"/>
      <c r="Q40" s="86"/>
      <c r="R40" s="36"/>
      <c r="S40" s="35"/>
    </row>
    <row r="41" spans="1:19">
      <c r="A41" s="41" t="s">
        <v>107</v>
      </c>
      <c r="B41" s="61"/>
      <c r="C41" s="61"/>
      <c r="D41" s="61">
        <v>36.229999999999997</v>
      </c>
      <c r="E41" s="61">
        <v>22.83</v>
      </c>
      <c r="F41" s="61">
        <v>17.04</v>
      </c>
      <c r="G41" s="61">
        <v>10.95</v>
      </c>
      <c r="H41" s="61">
        <v>10.24</v>
      </c>
      <c r="I41" s="61">
        <v>9.41</v>
      </c>
      <c r="J41" s="61">
        <v>7.28</v>
      </c>
      <c r="K41" s="61">
        <v>7.25</v>
      </c>
      <c r="L41" s="61">
        <v>6.12</v>
      </c>
      <c r="M41" s="61">
        <v>4.21</v>
      </c>
      <c r="N41" s="61">
        <v>3.38</v>
      </c>
      <c r="O41" s="61">
        <v>2.21</v>
      </c>
      <c r="P41" s="87">
        <v>2.69</v>
      </c>
      <c r="Q41" s="86">
        <v>4.72</v>
      </c>
      <c r="R41" s="36">
        <f>(Q41/P41-1)*100</f>
        <v>75.464684014869874</v>
      </c>
      <c r="S41" s="35">
        <f>Q41/$Q$6*100</f>
        <v>8.6276703279428657E-2</v>
      </c>
    </row>
    <row r="42" spans="1:19">
      <c r="A42" s="41" t="s">
        <v>41</v>
      </c>
      <c r="B42" s="61">
        <v>324.83</v>
      </c>
      <c r="C42" s="61">
        <v>314.36</v>
      </c>
      <c r="D42" s="61">
        <v>527.61</v>
      </c>
      <c r="E42" s="61">
        <v>353.57</v>
      </c>
      <c r="F42" s="61">
        <v>312.08</v>
      </c>
      <c r="G42" s="61">
        <v>231.15</v>
      </c>
      <c r="H42" s="61" t="s">
        <v>106</v>
      </c>
      <c r="I42" s="61">
        <v>191.91</v>
      </c>
      <c r="J42" s="61">
        <v>207.4</v>
      </c>
      <c r="K42" s="61">
        <v>182.67</v>
      </c>
      <c r="L42" s="61">
        <v>157.46</v>
      </c>
      <c r="M42" s="61">
        <v>148.21</v>
      </c>
      <c r="N42" s="61">
        <v>96.29</v>
      </c>
      <c r="O42" s="61">
        <v>58.29</v>
      </c>
      <c r="P42" s="87">
        <v>116.07</v>
      </c>
      <c r="Q42" s="86">
        <v>131.71</v>
      </c>
      <c r="R42" s="36">
        <f>(Q42/P42-1)*100</f>
        <v>13.474627380029315</v>
      </c>
      <c r="S42" s="35">
        <f>Q42/$Q$6*100</f>
        <v>2.4075221586723621</v>
      </c>
    </row>
    <row r="43" spans="1:19">
      <c r="A43" s="41" t="s">
        <v>40</v>
      </c>
      <c r="B43" s="61">
        <v>464.93</v>
      </c>
      <c r="C43" s="61">
        <v>332.01</v>
      </c>
      <c r="D43" s="61">
        <v>124.72</v>
      </c>
      <c r="E43" s="61">
        <v>23.91</v>
      </c>
      <c r="F43" s="61">
        <v>9.1300000000000008</v>
      </c>
      <c r="G43" s="61">
        <v>7.88</v>
      </c>
      <c r="H43" s="61">
        <v>7.99</v>
      </c>
      <c r="I43" s="61">
        <v>5.48</v>
      </c>
      <c r="J43" s="61">
        <v>3.8</v>
      </c>
      <c r="K43" s="61">
        <v>2.86</v>
      </c>
      <c r="L43" s="61">
        <v>2.13</v>
      </c>
      <c r="M43" s="61">
        <v>0.89</v>
      </c>
      <c r="N43" s="61">
        <v>0.65</v>
      </c>
      <c r="O43" s="61">
        <v>0.27</v>
      </c>
      <c r="P43" s="87">
        <v>0.21</v>
      </c>
      <c r="Q43" s="86">
        <v>4.59</v>
      </c>
      <c r="R43" s="36">
        <f>(Q43/P43-1)*100</f>
        <v>2085.7142857142858</v>
      </c>
      <c r="S43" s="35">
        <f>Q43/$Q$6*100</f>
        <v>8.3900438146732537E-2</v>
      </c>
    </row>
    <row r="44" spans="1:19">
      <c r="A44" s="41" t="s">
        <v>39</v>
      </c>
      <c r="B44" s="61">
        <v>62.13</v>
      </c>
      <c r="C44" s="61">
        <v>55.43</v>
      </c>
      <c r="D44" s="61" t="s">
        <v>105</v>
      </c>
      <c r="E44" s="61">
        <v>97.12</v>
      </c>
      <c r="F44" s="61">
        <v>79.03</v>
      </c>
      <c r="G44" s="61">
        <v>63.77</v>
      </c>
      <c r="H44" s="61">
        <v>53.38</v>
      </c>
      <c r="I44" s="61">
        <v>50.8</v>
      </c>
      <c r="J44" s="61">
        <v>44.74</v>
      </c>
      <c r="K44" s="61">
        <v>41.85</v>
      </c>
      <c r="L44" s="61">
        <v>27.97</v>
      </c>
      <c r="M44" s="61">
        <v>20.8</v>
      </c>
      <c r="N44" s="61">
        <v>13.87</v>
      </c>
      <c r="O44" s="61">
        <v>7.72</v>
      </c>
      <c r="P44" s="87">
        <v>13.06</v>
      </c>
      <c r="Q44" s="86">
        <v>7.24</v>
      </c>
      <c r="R44" s="36">
        <f>(Q44/P44-1)*100</f>
        <v>-44.563552833078099</v>
      </c>
      <c r="S44" s="35">
        <f>Q44/$Q$6*100</f>
        <v>0.13233968892861517</v>
      </c>
    </row>
    <row r="45" spans="1:19">
      <c r="A45" s="41" t="s">
        <v>38</v>
      </c>
      <c r="B45" s="61">
        <v>13.24</v>
      </c>
      <c r="C45" s="61">
        <v>12.95</v>
      </c>
      <c r="D45" s="61" t="s">
        <v>104</v>
      </c>
      <c r="E45" s="61">
        <v>12.47</v>
      </c>
      <c r="F45" s="61">
        <v>12.42</v>
      </c>
      <c r="G45" s="61">
        <v>7.34</v>
      </c>
      <c r="H45" s="61">
        <v>8.39</v>
      </c>
      <c r="I45" s="61">
        <v>7.18</v>
      </c>
      <c r="J45" s="61">
        <v>6.67</v>
      </c>
      <c r="K45" s="61">
        <v>6.66</v>
      </c>
      <c r="L45" s="61">
        <v>4.51</v>
      </c>
      <c r="M45" s="61">
        <v>2.72</v>
      </c>
      <c r="N45" s="61">
        <v>1.6</v>
      </c>
      <c r="O45" s="61">
        <v>0.75</v>
      </c>
      <c r="P45" s="87">
        <v>1.0900000000000001</v>
      </c>
      <c r="Q45" s="86">
        <v>2.2400000000000002</v>
      </c>
      <c r="R45" s="36">
        <f>(Q45/P45-1)*100</f>
        <v>105.50458715596332</v>
      </c>
      <c r="S45" s="35">
        <f>Q45/$Q$6*100</f>
        <v>4.094487613261022E-2</v>
      </c>
    </row>
    <row r="46" spans="1:19">
      <c r="A46" s="41" t="s">
        <v>37</v>
      </c>
      <c r="B46" s="61">
        <v>9.99</v>
      </c>
      <c r="C46" s="61">
        <v>7.05</v>
      </c>
      <c r="D46" s="61">
        <v>8.34</v>
      </c>
      <c r="E46" s="61">
        <v>7.75</v>
      </c>
      <c r="F46" s="61">
        <v>4.6100000000000003</v>
      </c>
      <c r="G46" s="61">
        <v>1.51</v>
      </c>
      <c r="H46" s="61">
        <v>1.33</v>
      </c>
      <c r="I46" s="61">
        <v>1.22</v>
      </c>
      <c r="J46" s="61">
        <v>1.1299999999999999</v>
      </c>
      <c r="K46" s="61">
        <v>0.97</v>
      </c>
      <c r="L46" s="61">
        <v>0.91</v>
      </c>
      <c r="M46" s="61">
        <v>0.77</v>
      </c>
      <c r="N46" s="61">
        <v>0.7</v>
      </c>
      <c r="O46" s="61">
        <v>0.45</v>
      </c>
      <c r="P46" s="87">
        <v>0.35</v>
      </c>
      <c r="Q46" s="86">
        <v>0.39</v>
      </c>
      <c r="R46" s="36">
        <f>(Q46/P46-1)*100</f>
        <v>11.428571428571432</v>
      </c>
      <c r="S46" s="35">
        <f>Q46/$Q$6*100</f>
        <v>7.1287953980883854E-3</v>
      </c>
    </row>
    <row r="47" spans="1:19">
      <c r="A47" s="41" t="s">
        <v>36</v>
      </c>
      <c r="B47" s="61" t="s">
        <v>103</v>
      </c>
      <c r="C47" s="61">
        <v>11.56</v>
      </c>
      <c r="D47" s="61">
        <v>5.0599999999999996</v>
      </c>
      <c r="E47" s="61">
        <v>3.75</v>
      </c>
      <c r="F47" s="61">
        <v>2.5499999999999998</v>
      </c>
      <c r="G47" s="61">
        <v>1.06</v>
      </c>
      <c r="H47" s="61">
        <v>0.98</v>
      </c>
      <c r="I47" s="61">
        <v>1.02</v>
      </c>
      <c r="J47" s="61">
        <v>1.34</v>
      </c>
      <c r="K47" s="61">
        <v>1.07</v>
      </c>
      <c r="L47" s="61">
        <v>1.1499999999999999</v>
      </c>
      <c r="M47" s="61">
        <v>0.91</v>
      </c>
      <c r="N47" s="61">
        <v>0.64</v>
      </c>
      <c r="O47" s="61">
        <v>0.38</v>
      </c>
      <c r="P47" s="87">
        <v>0.2</v>
      </c>
      <c r="Q47" s="86">
        <v>0.59</v>
      </c>
      <c r="R47" s="36">
        <f>(Q47/P47-1)*100</f>
        <v>194.99999999999997</v>
      </c>
      <c r="S47" s="35">
        <f>Q47/$Q$6*100</f>
        <v>1.0784587909928582E-2</v>
      </c>
    </row>
    <row r="48" spans="1:19">
      <c r="A48" s="41" t="s">
        <v>102</v>
      </c>
      <c r="B48" s="61">
        <v>15.93</v>
      </c>
      <c r="C48" s="61">
        <v>14.22</v>
      </c>
      <c r="D48" s="61">
        <v>11.8</v>
      </c>
      <c r="E48" s="61">
        <v>12.5</v>
      </c>
      <c r="F48" s="61">
        <v>17.95</v>
      </c>
      <c r="G48" s="61">
        <v>1.58</v>
      </c>
      <c r="H48" s="61">
        <v>1.26</v>
      </c>
      <c r="I48" s="61">
        <v>0.9</v>
      </c>
      <c r="J48" s="61">
        <v>0.79</v>
      </c>
      <c r="K48" s="61">
        <v>0.53</v>
      </c>
      <c r="L48" s="61">
        <v>0.56999999999999995</v>
      </c>
      <c r="M48" s="61">
        <v>0.54</v>
      </c>
      <c r="N48" s="61">
        <v>0.32</v>
      </c>
      <c r="O48" s="61">
        <v>0.17</v>
      </c>
      <c r="P48" s="87">
        <v>0.17</v>
      </c>
      <c r="Q48" s="86">
        <v>0.08</v>
      </c>
      <c r="R48" s="36">
        <f>(Q48/P48-1)*100</f>
        <v>-52.941176470588239</v>
      </c>
      <c r="S48" s="35">
        <f>Q48/$Q$6*100</f>
        <v>1.462317004736079E-3</v>
      </c>
    </row>
    <row r="49" spans="1:19">
      <c r="A49" s="41" t="s">
        <v>101</v>
      </c>
      <c r="B49" s="61"/>
      <c r="C49" s="61"/>
      <c r="D49" s="61"/>
      <c r="E49" s="61"/>
      <c r="F49" s="61"/>
      <c r="G49" s="61">
        <v>9.26</v>
      </c>
      <c r="H49" s="61">
        <v>7.38</v>
      </c>
      <c r="I49" s="61">
        <v>3.85</v>
      </c>
      <c r="J49" s="61">
        <v>3.91</v>
      </c>
      <c r="K49" s="61">
        <v>3.46</v>
      </c>
      <c r="L49" s="61">
        <v>4.41</v>
      </c>
      <c r="M49" s="61">
        <v>4.28</v>
      </c>
      <c r="N49" s="61">
        <v>1.39</v>
      </c>
      <c r="O49" s="61">
        <v>0.98</v>
      </c>
      <c r="P49" s="87">
        <v>1.85</v>
      </c>
      <c r="Q49" s="86">
        <v>4.28</v>
      </c>
      <c r="R49" s="36">
        <f>(Q49/P49-1)*100</f>
        <v>131.35135135135135</v>
      </c>
      <c r="S49" s="35">
        <f>Q49/$Q$6*100</f>
        <v>7.8233959753380239E-2</v>
      </c>
    </row>
    <row r="50" spans="1:19">
      <c r="A50" s="41" t="s">
        <v>32</v>
      </c>
      <c r="B50" s="61">
        <v>10.199999999999999</v>
      </c>
      <c r="C50" s="61" t="s">
        <v>100</v>
      </c>
      <c r="D50" s="61">
        <v>14.75</v>
      </c>
      <c r="E50" s="61">
        <v>7.81</v>
      </c>
      <c r="F50" s="61">
        <v>4.1100000000000003</v>
      </c>
      <c r="G50" s="61">
        <v>4.05</v>
      </c>
      <c r="H50" s="61">
        <v>4.25</v>
      </c>
      <c r="I50" s="61">
        <v>2.65</v>
      </c>
      <c r="J50" s="61">
        <v>1.86</v>
      </c>
      <c r="K50" s="61">
        <v>2.0099999999999998</v>
      </c>
      <c r="L50" s="61">
        <v>2.78</v>
      </c>
      <c r="M50" s="61">
        <v>2.04</v>
      </c>
      <c r="N50" s="61">
        <v>2.0699999999999998</v>
      </c>
      <c r="O50" s="61">
        <v>1.19</v>
      </c>
      <c r="P50" s="87">
        <v>3.23</v>
      </c>
      <c r="Q50" s="86">
        <v>2.97</v>
      </c>
      <c r="R50" s="36">
        <f>(Q50/P50-1)*100</f>
        <v>-8.0495356037151637</v>
      </c>
      <c r="S50" s="35">
        <f>Q50/$Q$6*100</f>
        <v>5.428851880082694E-2</v>
      </c>
    </row>
    <row r="51" spans="1:19">
      <c r="A51" s="41" t="s">
        <v>99</v>
      </c>
      <c r="B51" s="61">
        <v>7.96</v>
      </c>
      <c r="C51" s="61">
        <v>12.97</v>
      </c>
      <c r="D51" s="61">
        <v>28.37</v>
      </c>
      <c r="E51" s="61">
        <v>13.67</v>
      </c>
      <c r="F51" s="61">
        <v>3.29</v>
      </c>
      <c r="G51" s="61">
        <v>3.19</v>
      </c>
      <c r="H51" s="61">
        <v>1.97</v>
      </c>
      <c r="I51" s="61">
        <v>2.33</v>
      </c>
      <c r="J51" s="61">
        <v>2.14</v>
      </c>
      <c r="K51" s="61">
        <v>1.37</v>
      </c>
      <c r="L51" s="61">
        <v>1</v>
      </c>
      <c r="M51" s="61">
        <v>0.77</v>
      </c>
      <c r="N51" s="61">
        <v>0.5</v>
      </c>
      <c r="O51" s="61">
        <v>0.3</v>
      </c>
      <c r="P51" s="87">
        <v>0.27</v>
      </c>
      <c r="Q51" s="86">
        <v>0.28000000000000003</v>
      </c>
      <c r="R51" s="36">
        <f>(Q51/P51-1)*100</f>
        <v>3.7037037037036979</v>
      </c>
      <c r="S51" s="35">
        <f>Q51/$Q$6*100</f>
        <v>5.1181095165762774E-3</v>
      </c>
    </row>
    <row r="52" spans="1:19" ht="14.25">
      <c r="A52" s="40"/>
      <c r="B52" s="61"/>
      <c r="C52" s="61"/>
      <c r="D52" s="61"/>
      <c r="E52" s="61"/>
      <c r="F52" s="61"/>
      <c r="G52" s="61"/>
      <c r="H52" s="61"/>
      <c r="I52" s="93"/>
      <c r="J52" s="93"/>
      <c r="K52" s="93"/>
      <c r="L52" s="93"/>
      <c r="M52" s="93"/>
      <c r="N52" s="93"/>
      <c r="O52" s="93"/>
      <c r="P52" s="92"/>
      <c r="Q52" s="91"/>
      <c r="R52" s="36"/>
      <c r="S52" s="35"/>
    </row>
    <row r="53" spans="1:19">
      <c r="A53" s="41" t="s">
        <v>30</v>
      </c>
      <c r="B53" s="61">
        <v>1.24</v>
      </c>
      <c r="C53" s="61">
        <v>0.15</v>
      </c>
      <c r="D53" s="61">
        <v>6.32</v>
      </c>
      <c r="E53" s="61">
        <v>0.4</v>
      </c>
      <c r="F53" s="61">
        <v>0.43</v>
      </c>
      <c r="G53" s="61">
        <v>0.36</v>
      </c>
      <c r="H53" s="61">
        <v>0.51</v>
      </c>
      <c r="I53" s="61">
        <v>0.53</v>
      </c>
      <c r="J53" s="61">
        <v>0.31</v>
      </c>
      <c r="K53" s="61">
        <v>0.24</v>
      </c>
      <c r="L53" s="61">
        <v>0.21</v>
      </c>
      <c r="M53" s="61">
        <v>0.12</v>
      </c>
      <c r="N53" s="61">
        <v>0.09</v>
      </c>
      <c r="O53" s="61">
        <v>7.0000000000000007E-2</v>
      </c>
      <c r="P53" s="87">
        <v>0.06</v>
      </c>
      <c r="Q53" s="86">
        <v>0.14000000000000001</v>
      </c>
      <c r="R53" s="36">
        <f>(Q53/P53-1)*100</f>
        <v>133.33333333333334</v>
      </c>
      <c r="S53" s="35">
        <f>Q53/$Q$6*100</f>
        <v>2.5590547582881387E-3</v>
      </c>
    </row>
    <row r="54" spans="1:19">
      <c r="A54" s="41" t="s">
        <v>98</v>
      </c>
      <c r="B54" s="61">
        <v>17.27</v>
      </c>
      <c r="C54" s="61">
        <v>11.24</v>
      </c>
      <c r="D54" s="61">
        <v>2.57</v>
      </c>
      <c r="E54" s="61">
        <v>2.38</v>
      </c>
      <c r="F54" s="61">
        <v>1.75</v>
      </c>
      <c r="G54" s="61">
        <v>0.28999999999999998</v>
      </c>
      <c r="H54" s="61">
        <v>0.13</v>
      </c>
      <c r="I54" s="61">
        <v>0.02</v>
      </c>
      <c r="J54" s="61">
        <v>0.23</v>
      </c>
      <c r="K54" s="61">
        <v>0.05</v>
      </c>
      <c r="L54" s="61">
        <v>0.27</v>
      </c>
      <c r="M54" s="61">
        <v>0.03</v>
      </c>
      <c r="N54" s="61"/>
      <c r="O54" s="61"/>
      <c r="P54" s="87"/>
      <c r="Q54" s="86"/>
      <c r="R54" s="36"/>
      <c r="S54" s="35"/>
    </row>
    <row r="55" spans="1:19">
      <c r="A55" s="41" t="s">
        <v>28</v>
      </c>
      <c r="B55" s="61"/>
      <c r="C55" s="61"/>
      <c r="D55" s="61">
        <v>0.3</v>
      </c>
      <c r="E55" s="61">
        <v>1.8</v>
      </c>
      <c r="F55" s="61">
        <v>1.1599999999999999</v>
      </c>
      <c r="G55" s="61">
        <v>1.28</v>
      </c>
      <c r="H55" s="61">
        <v>0.39</v>
      </c>
      <c r="I55" s="61">
        <v>1.44</v>
      </c>
      <c r="J55" s="61">
        <v>0.67</v>
      </c>
      <c r="K55" s="61">
        <v>1.48</v>
      </c>
      <c r="L55" s="61">
        <v>5.31</v>
      </c>
      <c r="M55" s="61">
        <v>0.94</v>
      </c>
      <c r="N55" s="61">
        <v>1.32</v>
      </c>
      <c r="O55" s="61">
        <v>0.65</v>
      </c>
      <c r="P55" s="87">
        <v>1.45</v>
      </c>
      <c r="Q55" s="86">
        <v>1.27</v>
      </c>
      <c r="R55" s="36">
        <f>(Q55/P55-1)*100</f>
        <v>-12.413793103448267</v>
      </c>
      <c r="S55" s="35">
        <f>Q55/$Q$6*100</f>
        <v>2.3214282450185256E-2</v>
      </c>
    </row>
    <row r="56" spans="1:19">
      <c r="A56" s="41" t="s">
        <v>27</v>
      </c>
      <c r="B56" s="61"/>
      <c r="C56" s="61"/>
      <c r="D56" s="61"/>
      <c r="E56" s="61"/>
      <c r="F56" s="61"/>
      <c r="G56" s="61">
        <v>0.26</v>
      </c>
      <c r="H56" s="61">
        <v>0.43</v>
      </c>
      <c r="I56" s="61">
        <v>0.35</v>
      </c>
      <c r="J56" s="61">
        <v>0.53</v>
      </c>
      <c r="K56" s="61">
        <v>0.49</v>
      </c>
      <c r="L56" s="61">
        <v>0.49</v>
      </c>
      <c r="M56" s="61">
        <v>0.34</v>
      </c>
      <c r="N56" s="61">
        <v>0.31</v>
      </c>
      <c r="O56" s="61">
        <v>0.17</v>
      </c>
      <c r="P56" s="87">
        <v>0.28000000000000003</v>
      </c>
      <c r="Q56" s="86">
        <v>0.38</v>
      </c>
      <c r="R56" s="36">
        <f>(Q56/P56-1)*100</f>
        <v>35.714285714285701</v>
      </c>
      <c r="S56" s="35">
        <f>Q56/$Q$6*100</f>
        <v>6.9460057724963758E-3</v>
      </c>
    </row>
    <row r="57" spans="1:19">
      <c r="A57" s="40"/>
      <c r="B57" s="61"/>
      <c r="C57" s="61"/>
      <c r="D57" s="61"/>
      <c r="E57" s="61"/>
      <c r="F57" s="61"/>
      <c r="G57" s="61"/>
      <c r="H57" s="61"/>
      <c r="I57" s="61"/>
      <c r="J57" s="61"/>
      <c r="K57" s="61"/>
      <c r="L57" s="61"/>
      <c r="M57" s="61"/>
      <c r="N57" s="61"/>
      <c r="O57" s="61"/>
      <c r="P57" s="87"/>
      <c r="Q57" s="86"/>
      <c r="R57" s="36"/>
      <c r="S57" s="35"/>
    </row>
    <row r="58" spans="1:19">
      <c r="A58" s="40"/>
      <c r="B58" s="61"/>
      <c r="C58" s="61"/>
      <c r="D58" s="61"/>
      <c r="E58" s="61"/>
      <c r="F58" s="61"/>
      <c r="G58" s="61"/>
      <c r="H58" s="61"/>
      <c r="I58" s="61"/>
      <c r="J58" s="61"/>
      <c r="K58" s="61"/>
      <c r="L58" s="61"/>
      <c r="M58" s="61"/>
      <c r="N58" s="61"/>
      <c r="O58" s="61"/>
      <c r="P58" s="87"/>
      <c r="Q58" s="86"/>
      <c r="R58" s="36"/>
      <c r="S58" s="35"/>
    </row>
    <row r="59" spans="1:19">
      <c r="A59" s="40"/>
      <c r="B59" s="61"/>
      <c r="C59" s="61"/>
      <c r="D59" s="61"/>
      <c r="E59" s="61"/>
      <c r="F59" s="61"/>
      <c r="G59" s="61"/>
      <c r="H59" s="61"/>
      <c r="I59" s="61"/>
      <c r="J59" s="61"/>
      <c r="K59" s="61"/>
      <c r="L59" s="61"/>
      <c r="M59" s="61"/>
      <c r="N59" s="61"/>
      <c r="O59" s="61"/>
      <c r="P59" s="87"/>
      <c r="Q59" s="86"/>
      <c r="R59" s="36"/>
      <c r="S59" s="35"/>
    </row>
    <row r="60" spans="1:19">
      <c r="A60" s="34" t="s">
        <v>26</v>
      </c>
      <c r="B60" s="90">
        <v>972.98</v>
      </c>
      <c r="C60" s="90">
        <v>836.23</v>
      </c>
      <c r="D60" s="90">
        <v>1209.9100000000001</v>
      </c>
      <c r="E60" s="90">
        <v>119.84</v>
      </c>
      <c r="F60" s="90">
        <v>43.65</v>
      </c>
      <c r="G60" s="90">
        <v>22.7</v>
      </c>
      <c r="H60" s="90">
        <v>26.26</v>
      </c>
      <c r="I60" s="90">
        <v>11.79</v>
      </c>
      <c r="J60" s="90">
        <v>8.57</v>
      </c>
      <c r="K60" s="90">
        <v>7.04</v>
      </c>
      <c r="L60" s="90">
        <v>4.82</v>
      </c>
      <c r="M60" s="90">
        <v>4.1399999999999997</v>
      </c>
      <c r="N60" s="90">
        <v>4.0999999999999996</v>
      </c>
      <c r="O60" s="90">
        <v>3.83</v>
      </c>
      <c r="P60" s="89">
        <v>5.23</v>
      </c>
      <c r="Q60" s="88">
        <v>7.4</v>
      </c>
      <c r="R60" s="28">
        <f>(Q60/P60-1)*100</f>
        <v>41.491395793499031</v>
      </c>
      <c r="S60" s="27">
        <f>Q60/$Q$6*100</f>
        <v>0.13526432293808732</v>
      </c>
    </row>
    <row r="61" spans="1:19">
      <c r="A61" s="41" t="s">
        <v>25</v>
      </c>
      <c r="B61" s="61">
        <v>927.73</v>
      </c>
      <c r="C61" s="61">
        <v>811.91</v>
      </c>
      <c r="D61" s="61">
        <v>1195.01</v>
      </c>
      <c r="E61" s="61">
        <v>119.43</v>
      </c>
      <c r="F61" s="61">
        <v>43.4</v>
      </c>
      <c r="G61" s="61">
        <v>22.51</v>
      </c>
      <c r="H61" s="61">
        <v>26.04</v>
      </c>
      <c r="I61" s="61">
        <v>11.58</v>
      </c>
      <c r="J61" s="61" t="s">
        <v>97</v>
      </c>
      <c r="K61" s="61">
        <v>6.38</v>
      </c>
      <c r="L61" s="61">
        <v>4.6100000000000003</v>
      </c>
      <c r="M61" s="61">
        <v>3.93</v>
      </c>
      <c r="N61" s="61">
        <v>3.9</v>
      </c>
      <c r="O61" s="61">
        <v>377</v>
      </c>
      <c r="P61" s="87">
        <v>5.17</v>
      </c>
      <c r="Q61" s="86">
        <v>7.1</v>
      </c>
      <c r="R61" s="36">
        <f>(Q61/P61-1)*100</f>
        <v>37.330754352030951</v>
      </c>
      <c r="S61" s="35">
        <f>Q61/$Q$6*100</f>
        <v>0.12978063417032701</v>
      </c>
    </row>
    <row r="62" spans="1:19">
      <c r="A62" s="41" t="s">
        <v>24</v>
      </c>
      <c r="B62" s="61">
        <v>45.25</v>
      </c>
      <c r="C62" s="61">
        <v>24.31</v>
      </c>
      <c r="D62" s="61" t="s">
        <v>96</v>
      </c>
      <c r="E62" s="61">
        <v>0.23</v>
      </c>
      <c r="F62" s="61">
        <v>0.22</v>
      </c>
      <c r="G62" s="61">
        <v>0.19</v>
      </c>
      <c r="H62" s="61">
        <v>0.21</v>
      </c>
      <c r="I62" s="61">
        <v>0.19</v>
      </c>
      <c r="J62" s="61">
        <v>0.16</v>
      </c>
      <c r="K62" s="61">
        <v>0.62</v>
      </c>
      <c r="L62" s="61">
        <v>0.11</v>
      </c>
      <c r="M62" s="61">
        <v>0.11</v>
      </c>
      <c r="N62" s="61">
        <v>0.11</v>
      </c>
      <c r="O62" s="61"/>
      <c r="P62" s="87"/>
      <c r="Q62" s="86"/>
      <c r="R62" s="36"/>
      <c r="S62" s="35"/>
    </row>
    <row r="63" spans="1:19">
      <c r="A63" s="41" t="s">
        <v>23</v>
      </c>
      <c r="B63" s="61"/>
      <c r="C63" s="61">
        <v>0.01</v>
      </c>
      <c r="D63" s="61">
        <v>0.01</v>
      </c>
      <c r="E63" s="61">
        <v>0.18</v>
      </c>
      <c r="F63" s="61"/>
      <c r="G63" s="61"/>
      <c r="H63" s="61">
        <v>0.01</v>
      </c>
      <c r="I63" s="61">
        <v>0.02</v>
      </c>
      <c r="J63" s="61">
        <v>0.03</v>
      </c>
      <c r="K63" s="61">
        <v>0.04</v>
      </c>
      <c r="L63" s="61">
        <v>0.1</v>
      </c>
      <c r="M63" s="61">
        <v>0.1</v>
      </c>
      <c r="N63" s="61">
        <v>0.09</v>
      </c>
      <c r="O63" s="61">
        <v>0.06</v>
      </c>
      <c r="P63" s="87">
        <v>0.06</v>
      </c>
      <c r="Q63" s="86">
        <v>0.3</v>
      </c>
      <c r="R63" s="36">
        <f>(Q63/P63-1)*100</f>
        <v>400</v>
      </c>
      <c r="S63" s="35">
        <f>Q63/$Q$6*100</f>
        <v>5.4836887677602959E-3</v>
      </c>
    </row>
    <row r="64" spans="1:19">
      <c r="A64" s="40"/>
      <c r="B64" s="61"/>
      <c r="C64" s="61"/>
      <c r="D64" s="61"/>
      <c r="E64" s="61"/>
      <c r="F64" s="61"/>
      <c r="G64" s="61"/>
      <c r="H64" s="61"/>
      <c r="I64" s="61"/>
      <c r="J64" s="61"/>
      <c r="K64" s="61"/>
      <c r="L64" s="61"/>
      <c r="M64" s="61"/>
      <c r="N64" s="61"/>
      <c r="O64" s="61"/>
      <c r="P64" s="87"/>
      <c r="Q64" s="86"/>
      <c r="R64" s="36"/>
      <c r="S64" s="35"/>
    </row>
    <row r="65" spans="1:19">
      <c r="A65" s="32" t="s">
        <v>22</v>
      </c>
      <c r="B65" s="85">
        <v>14.24</v>
      </c>
      <c r="C65" s="85">
        <v>16.71</v>
      </c>
      <c r="D65" s="85">
        <v>14.18</v>
      </c>
      <c r="E65" s="85">
        <v>30.76</v>
      </c>
      <c r="F65" s="85">
        <v>30.6</v>
      </c>
      <c r="G65" s="85">
        <v>27.05</v>
      </c>
      <c r="H65" s="85">
        <v>59.46</v>
      </c>
      <c r="I65" s="85">
        <v>44.6</v>
      </c>
      <c r="J65" s="85">
        <v>53.51</v>
      </c>
      <c r="K65" s="85">
        <v>51.91</v>
      </c>
      <c r="L65" s="85">
        <v>43.24</v>
      </c>
      <c r="M65" s="85">
        <v>31.83</v>
      </c>
      <c r="N65" s="85">
        <v>31.84</v>
      </c>
      <c r="O65" s="85">
        <v>40.75</v>
      </c>
      <c r="P65" s="84">
        <v>40.14</v>
      </c>
      <c r="Q65" s="83">
        <v>41.37</v>
      </c>
      <c r="R65" s="28">
        <f>(Q65/P65-1)*100</f>
        <v>3.0642750373691907</v>
      </c>
      <c r="S65" s="27">
        <f>Q65/$Q$6*100</f>
        <v>0.75620068107414484</v>
      </c>
    </row>
    <row r="66" spans="1:19">
      <c r="A66" s="34" t="s">
        <v>21</v>
      </c>
      <c r="B66" s="85">
        <v>227.45</v>
      </c>
      <c r="C66" s="85">
        <v>850</v>
      </c>
      <c r="D66" s="85">
        <v>1401.02</v>
      </c>
      <c r="E66" s="85">
        <v>1326.65</v>
      </c>
      <c r="F66" s="85">
        <v>1345.16</v>
      </c>
      <c r="G66" s="85">
        <v>1383.94</v>
      </c>
      <c r="H66" s="85">
        <v>1428.98</v>
      </c>
      <c r="I66" s="85">
        <v>1441.37</v>
      </c>
      <c r="J66" s="85">
        <v>1439.49</v>
      </c>
      <c r="K66" s="85">
        <v>1511.38</v>
      </c>
      <c r="L66" s="85">
        <v>1771.34</v>
      </c>
      <c r="M66" s="85">
        <v>1795.7</v>
      </c>
      <c r="N66" s="85">
        <v>2025.31</v>
      </c>
      <c r="O66" s="85">
        <v>2042.01</v>
      </c>
      <c r="P66" s="84">
        <v>2301.7800000000002</v>
      </c>
      <c r="Q66" s="83">
        <v>2149.02</v>
      </c>
      <c r="R66" s="28">
        <f>(Q66/P66-1)*100</f>
        <v>-6.6366029768266337</v>
      </c>
      <c r="S66" s="27">
        <f>Q66/$Q$6*100</f>
        <v>39.281856118974105</v>
      </c>
    </row>
    <row r="67" spans="1:19">
      <c r="A67" s="34" t="s">
        <v>20</v>
      </c>
      <c r="B67" s="85">
        <v>6.62</v>
      </c>
      <c r="C67" s="85">
        <v>11.59</v>
      </c>
      <c r="D67" s="85">
        <v>27.52</v>
      </c>
      <c r="E67" s="85">
        <v>8.6199999999999992</v>
      </c>
      <c r="F67" s="85">
        <v>9.34</v>
      </c>
      <c r="G67" s="85">
        <v>8.69</v>
      </c>
      <c r="H67" s="85">
        <v>19.170000000000002</v>
      </c>
      <c r="I67" s="85">
        <v>17.39</v>
      </c>
      <c r="J67" s="85">
        <v>18.95</v>
      </c>
      <c r="K67" s="85">
        <v>17.25</v>
      </c>
      <c r="L67" s="85">
        <v>15.15</v>
      </c>
      <c r="M67" s="85">
        <v>10.050000000000001</v>
      </c>
      <c r="N67" s="85">
        <v>10.220000000000001</v>
      </c>
      <c r="O67" s="85">
        <v>11.8</v>
      </c>
      <c r="P67" s="84">
        <v>9.74</v>
      </c>
      <c r="Q67" s="83">
        <v>10.050000000000001</v>
      </c>
      <c r="R67" s="28">
        <f>(Q67/P67-1)*100</f>
        <v>3.1827515400410622</v>
      </c>
      <c r="S67" s="27">
        <f>Q67/$Q$6*100</f>
        <v>0.18370357371996993</v>
      </c>
    </row>
    <row r="68" spans="1:19">
      <c r="A68" s="32" t="s">
        <v>19</v>
      </c>
      <c r="B68" s="85">
        <v>30.83</v>
      </c>
      <c r="C68" s="85">
        <v>19</v>
      </c>
      <c r="D68" s="85">
        <v>13.91</v>
      </c>
      <c r="E68" s="85">
        <v>13.53</v>
      </c>
      <c r="F68" s="85">
        <v>16.23</v>
      </c>
      <c r="G68" s="85">
        <v>19.940000000000001</v>
      </c>
      <c r="H68" s="85">
        <v>23.36</v>
      </c>
      <c r="I68" s="85">
        <v>15.11</v>
      </c>
      <c r="J68" s="85">
        <v>16.079999999999998</v>
      </c>
      <c r="K68" s="85">
        <v>14.06</v>
      </c>
      <c r="L68" s="85">
        <v>12.51</v>
      </c>
      <c r="M68" s="85">
        <v>9.0399999999999991</v>
      </c>
      <c r="N68" s="85">
        <v>9.25</v>
      </c>
      <c r="O68" s="85" t="s">
        <v>95</v>
      </c>
      <c r="P68" s="84">
        <v>5.94</v>
      </c>
      <c r="Q68" s="83">
        <v>5.38</v>
      </c>
      <c r="R68" s="28">
        <f>(Q68/P68-1)*100</f>
        <v>-9.4276094276094398</v>
      </c>
      <c r="S68" s="27">
        <f>Q68/$Q$6*100</f>
        <v>9.8340818568501326E-2</v>
      </c>
    </row>
    <row r="69" spans="1:19" ht="14.25" thickBot="1">
      <c r="A69" s="26" t="s">
        <v>18</v>
      </c>
      <c r="B69" s="82"/>
      <c r="C69" s="82"/>
      <c r="D69" s="82"/>
      <c r="E69" s="82"/>
      <c r="F69" s="82"/>
      <c r="G69" s="82"/>
      <c r="H69" s="82"/>
      <c r="I69" s="82"/>
      <c r="J69" s="82"/>
      <c r="K69" s="82"/>
      <c r="L69" s="82"/>
      <c r="M69" s="82"/>
      <c r="N69" s="82"/>
      <c r="O69" s="82"/>
      <c r="P69" s="81"/>
      <c r="Q69" s="80"/>
      <c r="R69" s="22"/>
      <c r="S69" s="21"/>
    </row>
    <row r="70" spans="1:19" ht="14.25" thickBot="1">
      <c r="A70" s="20"/>
      <c r="B70" s="79"/>
      <c r="C70" s="78"/>
      <c r="D70" s="78"/>
      <c r="E70" s="78"/>
      <c r="F70" s="78"/>
      <c r="G70" s="78"/>
      <c r="H70" s="78"/>
      <c r="I70" s="77"/>
      <c r="J70" s="77"/>
      <c r="K70" s="77"/>
      <c r="L70" s="77"/>
      <c r="M70" s="77"/>
      <c r="N70" s="77"/>
      <c r="O70" s="77"/>
      <c r="P70" s="77"/>
      <c r="Q70" s="77"/>
      <c r="R70" s="76"/>
    </row>
    <row r="71" spans="1:19">
      <c r="A71" s="15"/>
      <c r="B71" s="14">
        <v>1995</v>
      </c>
      <c r="C71" s="14">
        <v>2000</v>
      </c>
      <c r="D71" s="14">
        <v>2005</v>
      </c>
      <c r="E71" s="14">
        <v>2010</v>
      </c>
      <c r="F71" s="14">
        <v>2011</v>
      </c>
      <c r="G71" s="14">
        <v>2012</v>
      </c>
      <c r="H71" s="14">
        <v>2013</v>
      </c>
      <c r="I71" s="14">
        <v>2014</v>
      </c>
      <c r="J71" s="14">
        <v>2015</v>
      </c>
      <c r="K71" s="14">
        <v>2016</v>
      </c>
      <c r="L71" s="14">
        <v>2017</v>
      </c>
      <c r="M71" s="14">
        <v>2018</v>
      </c>
      <c r="N71" s="14">
        <v>2019</v>
      </c>
      <c r="O71" s="14">
        <v>2020</v>
      </c>
      <c r="P71" s="14">
        <v>2021</v>
      </c>
      <c r="Q71" s="14">
        <v>2022</v>
      </c>
      <c r="R71" s="14">
        <v>2023</v>
      </c>
    </row>
    <row r="72" spans="1:19">
      <c r="A72" s="13" t="s">
        <v>94</v>
      </c>
      <c r="B72" s="9" t="s">
        <v>16</v>
      </c>
      <c r="C72" s="9" t="s">
        <v>15</v>
      </c>
      <c r="D72" s="12" t="s">
        <v>93</v>
      </c>
      <c r="E72" s="12" t="s">
        <v>92</v>
      </c>
      <c r="F72" s="12" t="s">
        <v>91</v>
      </c>
      <c r="G72" s="12" t="s">
        <v>90</v>
      </c>
      <c r="H72" s="12" t="s">
        <v>89</v>
      </c>
      <c r="I72" s="12" t="s">
        <v>88</v>
      </c>
      <c r="J72" s="12" t="s">
        <v>87</v>
      </c>
      <c r="K72" s="12" t="s">
        <v>86</v>
      </c>
      <c r="L72" s="12" t="s">
        <v>85</v>
      </c>
      <c r="M72" s="12" t="s">
        <v>84</v>
      </c>
      <c r="N72" s="12" t="s">
        <v>83</v>
      </c>
      <c r="O72" s="12" t="s">
        <v>82</v>
      </c>
      <c r="P72" s="11">
        <v>141260</v>
      </c>
      <c r="Q72" s="11">
        <v>141175</v>
      </c>
      <c r="R72" s="11">
        <v>140967</v>
      </c>
    </row>
    <row r="73" spans="1:19">
      <c r="A73" s="10"/>
      <c r="B73" s="9"/>
      <c r="C73" s="9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7"/>
      <c r="Q73" s="7"/>
      <c r="R73" s="7"/>
    </row>
    <row r="74" spans="1:19">
      <c r="A74" s="6" t="s">
        <v>81</v>
      </c>
      <c r="B74" s="6">
        <f>B69/B72*1000</f>
        <v>0</v>
      </c>
      <c r="C74" s="6">
        <f>C69/C72*1000</f>
        <v>0</v>
      </c>
      <c r="D74" s="6">
        <f>D69/D72*1000</f>
        <v>0</v>
      </c>
      <c r="E74" s="6">
        <f>E69/E72*1000</f>
        <v>0</v>
      </c>
      <c r="F74" s="6">
        <f>F69/F72*1000</f>
        <v>0</v>
      </c>
      <c r="G74" s="6">
        <f>G69/G72*1000</f>
        <v>0</v>
      </c>
      <c r="H74" s="6">
        <f>H69/H72*1000</f>
        <v>0</v>
      </c>
      <c r="I74" s="6">
        <f>I69/I72*1000</f>
        <v>0</v>
      </c>
      <c r="J74" s="6">
        <f>J69/J72*1000</f>
        <v>0</v>
      </c>
      <c r="K74" s="6">
        <f>K69/K72*1000</f>
        <v>0</v>
      </c>
      <c r="L74" s="6">
        <f>L69/L72*1000</f>
        <v>0</v>
      </c>
      <c r="M74" s="6">
        <f>M69/M72*1000</f>
        <v>0</v>
      </c>
      <c r="N74" s="6">
        <f>N69/N72*1000</f>
        <v>0</v>
      </c>
      <c r="O74" s="6">
        <f>O69/O72*1000</f>
        <v>0</v>
      </c>
      <c r="P74" s="6">
        <f>P69/P72*1000</f>
        <v>0</v>
      </c>
      <c r="Q74" s="6">
        <f>Q69/Q72*1000</f>
        <v>0</v>
      </c>
      <c r="R74" s="5"/>
    </row>
    <row r="75" spans="1:19" ht="14.25">
      <c r="A75" s="4"/>
      <c r="B75" s="3"/>
      <c r="C75" s="3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1"/>
      <c r="Q75" s="1"/>
      <c r="R75" s="1"/>
    </row>
    <row r="76" spans="1:19" ht="14.25">
      <c r="A76" s="4"/>
      <c r="B76" s="3"/>
      <c r="C76" s="3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1"/>
      <c r="Q76" s="1"/>
      <c r="R76" s="1"/>
    </row>
    <row r="77" spans="1:19">
      <c r="A77" t="s">
        <v>1</v>
      </c>
    </row>
    <row r="78" spans="1:19">
      <c r="A78" t="s">
        <v>80</v>
      </c>
    </row>
  </sheetData>
  <mergeCells count="3">
    <mergeCell ref="A1:S1"/>
    <mergeCell ref="A2:S2"/>
    <mergeCell ref="Q4:S4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煤炭</vt:lpstr>
      <vt:lpstr>燃料油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Anonymous</dc:creator>
  <cp:lastModifiedBy>Anonymous</cp:lastModifiedBy>
  <dcterms:created xsi:type="dcterms:W3CDTF">2024-08-30T06:32:31Z</dcterms:created>
  <dcterms:modified xsi:type="dcterms:W3CDTF">2024-08-30T06:34:57Z</dcterms:modified>
</cp:coreProperties>
</file>